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120" windowWidth="20730" windowHeight="9390"/>
  </bookViews>
  <sheets>
    <sheet name=" Bewertungsübersicht LM" sheetId="1" r:id="rId1"/>
  </sheets>
  <definedNames>
    <definedName name="_xlnm.Print_Area" localSheetId="0">' Bewertungsübersicht LM'!$A$1:$M$65</definedName>
    <definedName name="_xlnm.Print_Titles" localSheetId="0">' Bewertungsübersicht LM'!$1:$1</definedName>
  </definedNames>
  <calcPr calcId="145621" refMode="R1C1"/>
</workbook>
</file>

<file path=xl/calcChain.xml><?xml version="1.0" encoding="utf-8"?>
<calcChain xmlns="http://schemas.openxmlformats.org/spreadsheetml/2006/main">
  <c r="AU3" i="1" l="1"/>
  <c r="AU5" i="1"/>
  <c r="AU7" i="1"/>
  <c r="AU9" i="1"/>
  <c r="AU11" i="1"/>
  <c r="AU13" i="1"/>
  <c r="AU15" i="1"/>
  <c r="AU19" i="1"/>
  <c r="AU21" i="1"/>
  <c r="AU23" i="1"/>
  <c r="AU25" i="1"/>
  <c r="AU27" i="1"/>
  <c r="AU29" i="1"/>
  <c r="AU31" i="1"/>
  <c r="AU33" i="1"/>
  <c r="AU35" i="1"/>
  <c r="AU37" i="1"/>
  <c r="AU39" i="1"/>
  <c r="AU41" i="1"/>
  <c r="AX3" i="1" l="1"/>
  <c r="AX5" i="1"/>
  <c r="AX7" i="1"/>
  <c r="AX9" i="1"/>
  <c r="AX11" i="1"/>
  <c r="AX13" i="1"/>
  <c r="AX15" i="1"/>
  <c r="AX19" i="1"/>
  <c r="AX21" i="1"/>
  <c r="AX23" i="1"/>
  <c r="AX25" i="1"/>
  <c r="AX27" i="1"/>
  <c r="AX29" i="1"/>
  <c r="AX31" i="1"/>
  <c r="AX33" i="1"/>
  <c r="AX35" i="1"/>
  <c r="AX37" i="1"/>
  <c r="AX39" i="1"/>
  <c r="AX41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26" i="1" l="1"/>
  <c r="AP10" i="1"/>
  <c r="AO4" i="1"/>
  <c r="AP36" i="1"/>
  <c r="AX28" i="1"/>
  <c r="AO18" i="1"/>
  <c r="AX12" i="1"/>
  <c r="AN10" i="1"/>
  <c r="AP6" i="1"/>
  <c r="AN4" i="1"/>
  <c r="AR2" i="1"/>
  <c r="AR6" i="1"/>
  <c r="AQ14" i="1"/>
  <c r="AX2" i="1"/>
  <c r="AO2" i="1"/>
  <c r="AN12" i="1"/>
  <c r="AR4" i="1"/>
  <c r="AX38" i="1"/>
  <c r="AX36" i="1"/>
  <c r="AX34" i="1"/>
  <c r="AX32" i="1"/>
  <c r="AO28" i="1"/>
  <c r="AQ28" i="1"/>
  <c r="AO26" i="1"/>
  <c r="AX26" i="1"/>
  <c r="AQ26" i="1"/>
  <c r="AO24" i="1"/>
  <c r="AX24" i="1"/>
  <c r="AQ24" i="1"/>
  <c r="AO22" i="1"/>
  <c r="AQ22" i="1"/>
  <c r="AR22" i="1"/>
  <c r="AN20" i="1"/>
  <c r="AO20" i="1"/>
  <c r="AX20" i="1"/>
  <c r="AQ20" i="1"/>
  <c r="AQ18" i="1"/>
  <c r="AN18" i="1"/>
  <c r="AX18" i="1"/>
  <c r="AN14" i="1"/>
  <c r="AX14" i="1"/>
  <c r="AO14" i="1"/>
  <c r="AO12" i="1"/>
  <c r="AQ12" i="1"/>
  <c r="AR10" i="1"/>
  <c r="AX10" i="1"/>
  <c r="AO10" i="1"/>
  <c r="AO8" i="1"/>
  <c r="AN8" i="1"/>
  <c r="AX8" i="1"/>
  <c r="AX6" i="1"/>
  <c r="AO6" i="1"/>
  <c r="AN6" i="1"/>
  <c r="AP4" i="1"/>
  <c r="AN2" i="1"/>
  <c r="AP2" i="1"/>
  <c r="AX40" i="1"/>
  <c r="AR18" i="1"/>
  <c r="AQ10" i="1"/>
  <c r="AQ6" i="1"/>
  <c r="AX22" i="1"/>
  <c r="AN22" i="1"/>
  <c r="AX4" i="1"/>
  <c r="AX30" i="1"/>
  <c r="AP40" i="1"/>
  <c r="AN36" i="1"/>
  <c r="AO34" i="1"/>
  <c r="AQ30" i="1"/>
  <c r="AO30" i="1"/>
  <c r="AO32" i="1"/>
  <c r="AR20" i="1"/>
  <c r="AR14" i="1"/>
  <c r="AR8" i="1"/>
  <c r="AN40" i="1"/>
  <c r="AR40" i="1"/>
  <c r="AQ40" i="1"/>
  <c r="AO40" i="1"/>
  <c r="AR36" i="1"/>
  <c r="AQ36" i="1"/>
  <c r="AO36" i="1"/>
  <c r="AR34" i="1"/>
  <c r="AQ34" i="1"/>
  <c r="AP34" i="1"/>
  <c r="AN34" i="1"/>
  <c r="AR30" i="1"/>
  <c r="AP30" i="1"/>
  <c r="AN30" i="1"/>
  <c r="AR28" i="1"/>
  <c r="AP28" i="1"/>
  <c r="AN28" i="1"/>
  <c r="AR26" i="1"/>
  <c r="AP26" i="1"/>
  <c r="AR24" i="1"/>
  <c r="AP22" i="1"/>
  <c r="AP18" i="1"/>
  <c r="AP20" i="1"/>
  <c r="AP14" i="1"/>
  <c r="AR12" i="1"/>
  <c r="AP12" i="1"/>
  <c r="AQ4" i="1"/>
  <c r="AQ2" i="1"/>
  <c r="AQ8" i="1"/>
  <c r="AP8" i="1"/>
  <c r="AN24" i="1"/>
  <c r="AP24" i="1"/>
  <c r="AQ32" i="1"/>
  <c r="AR32" i="1"/>
  <c r="AP32" i="1"/>
  <c r="AN32" i="1"/>
  <c r="AO38" i="1"/>
  <c r="AQ38" i="1"/>
  <c r="AR38" i="1"/>
  <c r="AN38" i="1"/>
  <c r="AP38" i="1"/>
  <c r="AS6" i="1" l="1"/>
  <c r="AT6" i="1" s="1"/>
  <c r="AU6" i="1" s="1"/>
  <c r="AS30" i="1"/>
  <c r="AT30" i="1" s="1"/>
  <c r="AU30" i="1" s="1"/>
  <c r="AS34" i="1"/>
  <c r="AT34" i="1" s="1"/>
  <c r="AU34" i="1" s="1"/>
  <c r="AS32" i="1"/>
  <c r="AT32" i="1" s="1"/>
  <c r="AS28" i="1"/>
  <c r="AT28" i="1" s="1"/>
  <c r="AS22" i="1"/>
  <c r="AT22" i="1" s="1"/>
  <c r="AS20" i="1"/>
  <c r="AT20" i="1" s="1"/>
  <c r="AS18" i="1"/>
  <c r="AT18" i="1" s="1"/>
  <c r="AU18" i="1" s="1"/>
  <c r="AS14" i="1"/>
  <c r="AT14" i="1" s="1"/>
  <c r="AU14" i="1" s="1"/>
  <c r="AS10" i="1"/>
  <c r="AT10" i="1" s="1"/>
  <c r="AS4" i="1"/>
  <c r="AT4" i="1" s="1"/>
  <c r="AS2" i="1"/>
  <c r="AT2" i="1" s="1"/>
  <c r="AS36" i="1"/>
  <c r="AT36" i="1" s="1"/>
  <c r="AU36" i="1" s="1"/>
  <c r="AS12" i="1"/>
  <c r="AT12" i="1" s="1"/>
  <c r="AS26" i="1"/>
  <c r="AT26" i="1" s="1"/>
  <c r="AS8" i="1"/>
  <c r="AT8" i="1" s="1"/>
  <c r="AS40" i="1"/>
  <c r="AT40" i="1" s="1"/>
  <c r="AS24" i="1"/>
  <c r="AT24" i="1" s="1"/>
  <c r="AS38" i="1"/>
  <c r="AT38" i="1" s="1"/>
  <c r="K6" i="1" l="1"/>
  <c r="K34" i="1"/>
  <c r="K20" i="1"/>
  <c r="AU40" i="1"/>
  <c r="K4" i="1"/>
  <c r="AU38" i="1"/>
  <c r="K14" i="1"/>
  <c r="K12" i="1"/>
  <c r="AU32" i="1"/>
  <c r="K32" i="1"/>
  <c r="AU28" i="1"/>
  <c r="K30" i="1"/>
  <c r="AU26" i="1"/>
  <c r="L26" i="1" s="1"/>
  <c r="K28" i="1"/>
  <c r="AU24" i="1"/>
  <c r="K40" i="1"/>
  <c r="AU22" i="1"/>
  <c r="AU20" i="1"/>
  <c r="K26" i="1"/>
  <c r="K24" i="1"/>
  <c r="AU12" i="1"/>
  <c r="AU10" i="1"/>
  <c r="L10" i="1" s="1"/>
  <c r="AU8" i="1"/>
  <c r="K38" i="1"/>
  <c r="AU4" i="1"/>
  <c r="AU2" i="1"/>
  <c r="L2" i="1" s="1"/>
  <c r="K22" i="1"/>
  <c r="K8" i="1"/>
  <c r="K36" i="1"/>
  <c r="K18" i="1"/>
  <c r="K2" i="1"/>
  <c r="K10" i="1"/>
  <c r="L20" i="1" l="1"/>
  <c r="L8" i="1"/>
  <c r="L32" i="1"/>
  <c r="L36" i="1"/>
  <c r="L38" i="1"/>
  <c r="L30" i="1"/>
  <c r="L6" i="1"/>
  <c r="L34" i="1"/>
  <c r="L28" i="1"/>
  <c r="L18" i="1"/>
  <c r="L4" i="1"/>
  <c r="L24" i="1"/>
  <c r="L22" i="1"/>
  <c r="L14" i="1"/>
  <c r="L40" i="1"/>
  <c r="L12" i="1"/>
</calcChain>
</file>

<file path=xl/sharedStrings.xml><?xml version="1.0" encoding="utf-8"?>
<sst xmlns="http://schemas.openxmlformats.org/spreadsheetml/2006/main" count="196" uniqueCount="98">
  <si>
    <t>Titel</t>
  </si>
  <si>
    <t>J 1</t>
  </si>
  <si>
    <t>J 2</t>
  </si>
  <si>
    <t>J 3</t>
  </si>
  <si>
    <t>J 4</t>
  </si>
  <si>
    <t>J 5</t>
  </si>
  <si>
    <t>Endw.</t>
  </si>
  <si>
    <t>Autor/en</t>
  </si>
  <si>
    <t>Klub</t>
  </si>
  <si>
    <t>min</t>
  </si>
  <si>
    <t>Notiz</t>
  </si>
  <si>
    <t>zur STM</t>
  </si>
  <si>
    <t>Aus dem Leben der Frau X</t>
  </si>
  <si>
    <t>Monika &amp; Gerhard Kunwald</t>
  </si>
  <si>
    <t>INFA</t>
  </si>
  <si>
    <t>FAB</t>
  </si>
  <si>
    <t>Johann Bacher</t>
  </si>
  <si>
    <t>Mein kleines Universum</t>
  </si>
  <si>
    <t>VCZ</t>
  </si>
  <si>
    <t>Josef Kainzner</t>
  </si>
  <si>
    <t>"Herbst"</t>
  </si>
  <si>
    <t>Armin Oberhauser</t>
  </si>
  <si>
    <t>Geburt der Venus aus dem Feuer</t>
  </si>
  <si>
    <t>Leo Waltl</t>
  </si>
  <si>
    <t>Turmgeschichten</t>
  </si>
  <si>
    <t>Schön, dass es Dich gibt</t>
  </si>
  <si>
    <t>Ein Dorf in Indien</t>
  </si>
  <si>
    <t>Peter Schrettl</t>
  </si>
  <si>
    <t>Voltruier Kaffee</t>
  </si>
  <si>
    <t>Maria Egger</t>
  </si>
  <si>
    <t>AVV</t>
  </si>
  <si>
    <t>Eine andere Zeit</t>
  </si>
  <si>
    <t>Richard Bauhofer</t>
  </si>
  <si>
    <t>"Ich Max - Einer von Drei"</t>
  </si>
  <si>
    <t>Leo Lanthaler</t>
  </si>
  <si>
    <t>MIZZI</t>
  </si>
  <si>
    <t>Wolfgang Schwaiger</t>
  </si>
  <si>
    <t>Das Elefantenwaisenhaus</t>
  </si>
  <si>
    <t>Siegfried Schnitzer</t>
  </si>
  <si>
    <t>Fritz Hausewirth/Erwin Weiskirchner</t>
  </si>
  <si>
    <t>It´s up to you - es geht auch ohne…</t>
  </si>
  <si>
    <t>Silvano Plank</t>
  </si>
  <si>
    <t>Bunker 20</t>
  </si>
  <si>
    <t>Alfred Habicher</t>
  </si>
  <si>
    <t>wie es früher war</t>
  </si>
  <si>
    <t>Peter Krause</t>
  </si>
  <si>
    <t>"Mein Lied"  Klockn Hauptschlog Schleifn</t>
  </si>
  <si>
    <t>Graue Zeit</t>
  </si>
  <si>
    <t>Franz Oberkofler</t>
  </si>
  <si>
    <t>Barcelona - Eine Stadt in Bewegung</t>
  </si>
  <si>
    <t>Christian Lintner</t>
  </si>
  <si>
    <t>Ikonen - Schreiben</t>
  </si>
  <si>
    <t>Erhard Nowosad</t>
  </si>
  <si>
    <t>Wilder Kaiser Schleierwasserfall</t>
  </si>
  <si>
    <t>Adolf Schrenk</t>
  </si>
  <si>
    <t>post scriptum</t>
  </si>
  <si>
    <t>Heinz Jöbstl</t>
  </si>
  <si>
    <t>300.000km</t>
  </si>
  <si>
    <t>Die Goaßl</t>
  </si>
  <si>
    <t>Helmut Pöhl</t>
  </si>
  <si>
    <t>Einsame Spuren</t>
  </si>
  <si>
    <t>Gemeinschaftsprojekt AVV</t>
  </si>
  <si>
    <t>Feinbrand</t>
  </si>
  <si>
    <t>magische Momente</t>
  </si>
  <si>
    <t>Egon Frühwirth</t>
  </si>
  <si>
    <t>WÖFA</t>
  </si>
  <si>
    <t>Mord unter Promille - Rosenegg Cops</t>
  </si>
  <si>
    <t>Sophie Brunner &amp; Martha Schwaiger</t>
  </si>
  <si>
    <t>Kortscheralm</t>
  </si>
  <si>
    <t>Blecherne Hochzeit</t>
  </si>
  <si>
    <t>Ein Engel kommt geflogen</t>
  </si>
  <si>
    <t>Werner Lener</t>
  </si>
  <si>
    <t>ogablick-film</t>
  </si>
  <si>
    <t>Wer ist eigentlich ogablick film?</t>
  </si>
  <si>
    <t>Küchlesunntig</t>
  </si>
  <si>
    <t>FCK</t>
  </si>
  <si>
    <t>FKF</t>
  </si>
  <si>
    <t>FSK</t>
  </si>
  <si>
    <t>D</t>
  </si>
  <si>
    <t>B</t>
  </si>
  <si>
    <t>S</t>
  </si>
  <si>
    <t xml:space="preserve"> Wert. StM</t>
  </si>
  <si>
    <t>3:2</t>
  </si>
  <si>
    <t>4:1</t>
  </si>
  <si>
    <t>5:0</t>
  </si>
  <si>
    <t>Landesmeister Südtirol</t>
  </si>
  <si>
    <t>2</t>
  </si>
  <si>
    <t>3</t>
  </si>
  <si>
    <t>4</t>
  </si>
  <si>
    <t>5</t>
  </si>
  <si>
    <t>0</t>
  </si>
  <si>
    <t>1</t>
  </si>
  <si>
    <t>STM</t>
  </si>
  <si>
    <t>Bemerkenswerte   Kamera</t>
  </si>
  <si>
    <t>Bemerkenswerter Schnitt</t>
  </si>
  <si>
    <t>Landesmeister Tirol Bemerkenswerte Regie</t>
  </si>
  <si>
    <t>Landesmeister Vorarlberg Bemerkenswerte Idee</t>
  </si>
  <si>
    <t>Hans Sagerpreis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</si>
</sst>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b/>
      <sz val="14"/>
      <name val="Verdana"/>
      <family val="2"/>
    </font>
    <font>
      <sz val="14"/>
      <name val="Verdana"/>
      <family val="2"/>
    </font>
  </fonts>
  <fills count="4">
    <fill>
      <patternFill patternType="none"/>
    </fill>
    <fill>
      <patternFill patternType="gray125"/>
    </fill>
    <fill>
      <gradientFill>
        <stop position="0">
          <color theme="0" tint="-0.49803155613879818"/>
        </stop>
        <stop position="0.5">
          <color theme="0"/>
        </stop>
        <stop position="1">
          <color theme="0" tint="-0.49803155613879818"/>
        </stop>
      </gradientFill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2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6" fillId="2" borderId="1" xfId="1" applyFont="1" applyFill="1" applyBorder="1" applyAlignment="1">
      <alignment horizontal="center" vertical="center" textRotation="90"/>
    </xf>
    <xf numFmtId="0" fontId="2" fillId="0" borderId="0" xfId="1" applyFont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 textRotation="90"/>
    </xf>
    <xf numFmtId="0" fontId="9" fillId="0" borderId="1" xfId="1" applyFont="1" applyBorder="1" applyAlignment="1">
      <alignment horizontal="center" vertical="center" textRotation="90"/>
    </xf>
    <xf numFmtId="0" fontId="8" fillId="0" borderId="1" xfId="1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4" fillId="3" borderId="5" xfId="0" applyNumberFormat="1" applyFont="1" applyFill="1" applyBorder="1" applyAlignment="1" applyProtection="1">
      <alignment horizontal="center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49" fontId="2" fillId="0" borderId="5" xfId="1" applyNumberFormat="1" applyFont="1" applyFill="1" applyBorder="1" applyAlignment="1" applyProtection="1">
      <alignment horizontal="center" vertical="center"/>
      <protection locked="0"/>
    </xf>
    <xf numFmtId="49" fontId="2" fillId="0" borderId="6" xfId="1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Standard_Abstimmungsformular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673100</xdr:colOff>
      <xdr:row>38</xdr:row>
      <xdr:rowOff>33617</xdr:rowOff>
    </xdr:from>
    <xdr:to>
      <xdr:col>65</xdr:col>
      <xdr:colOff>190500</xdr:colOff>
      <xdr:row>42</xdr:row>
      <xdr:rowOff>0</xdr:rowOff>
    </xdr:to>
    <xdr:sp macro="" textlink="">
      <xdr:nvSpPr>
        <xdr:cNvPr id="8" name="Textfeld 7"/>
        <xdr:cNvSpPr txBox="1"/>
      </xdr:nvSpPr>
      <xdr:spPr>
        <a:xfrm>
          <a:off x="24900218" y="14500411"/>
          <a:ext cx="279400" cy="1176618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AT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0" y="1876425"/>
          <a:ext cx="0" cy="6858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de-AT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AT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3952875"/>
          <a:ext cx="0" cy="89535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de-AT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AT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0" y="5343525"/>
          <a:ext cx="0" cy="4191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de-AT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AT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0" y="733425"/>
          <a:ext cx="0" cy="7239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de-AT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AT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 editAs="oneCell">
    <xdr:from>
      <xdr:col>0</xdr:col>
      <xdr:colOff>1524000</xdr:colOff>
      <xdr:row>17</xdr:row>
      <xdr:rowOff>342900</xdr:rowOff>
    </xdr:from>
    <xdr:to>
      <xdr:col>0</xdr:col>
      <xdr:colOff>1600200</xdr:colOff>
      <xdr:row>18</xdr:row>
      <xdr:rowOff>77881</xdr:rowOff>
    </xdr:to>
    <xdr:sp macro="" textlink="">
      <xdr:nvSpPr>
        <xdr:cNvPr id="1509" name="Text Box 5"/>
        <xdr:cNvSpPr txBox="1">
          <a:spLocks noChangeArrowheads="1"/>
        </xdr:cNvSpPr>
      </xdr:nvSpPr>
      <xdr:spPr bwMode="auto">
        <a:xfrm>
          <a:off x="1790700" y="27241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0" y="2905125"/>
          <a:ext cx="0" cy="8001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de-AT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AT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A1:AX65"/>
  <sheetViews>
    <sheetView tabSelected="1" zoomScale="85" zoomScaleNormal="85" zoomScaleSheetLayoutView="25" zoomScalePageLayoutView="75" workbookViewId="0">
      <pane ySplit="1" topLeftCell="A30" activePane="bottomLeft" state="frozen"/>
      <selection pane="bottomLeft" activeCell="A71" sqref="A71"/>
    </sheetView>
  </sheetViews>
  <sheetFormatPr baseColWidth="10" defaultRowHeight="12.75" x14ac:dyDescent="0.2"/>
  <cols>
    <col min="1" max="1" width="43" style="11" customWidth="1"/>
    <col min="2" max="2" width="32.5703125" style="11" customWidth="1"/>
    <col min="3" max="3" width="10" style="5" customWidth="1"/>
    <col min="4" max="4" width="6.140625" style="5" customWidth="1"/>
    <col min="5" max="6" width="6.5703125" style="6" customWidth="1"/>
    <col min="7" max="8" width="6.140625" style="6" customWidth="1"/>
    <col min="9" max="9" width="6.28515625" style="6" customWidth="1"/>
    <col min="10" max="11" width="6.28515625" style="9" customWidth="1"/>
    <col min="12" max="12" width="8" style="7" customWidth="1"/>
    <col min="13" max="13" width="18.42578125" style="2" customWidth="1"/>
    <col min="14" max="14" width="0" style="24" hidden="1" customWidth="1"/>
    <col min="15" max="40" width="2.140625" style="3" hidden="1" customWidth="1"/>
    <col min="41" max="43" width="2.28515625" style="3" hidden="1" customWidth="1"/>
    <col min="44" max="44" width="2.42578125" style="3" hidden="1" customWidth="1"/>
    <col min="45" max="45" width="2.140625" style="3" hidden="1" customWidth="1"/>
    <col min="46" max="46" width="4.28515625" style="3" hidden="1" customWidth="1"/>
    <col min="47" max="47" width="4.42578125" style="3" hidden="1" customWidth="1"/>
    <col min="48" max="49" width="3.7109375" style="3" hidden="1" customWidth="1"/>
    <col min="50" max="50" width="3.28515625" style="3" hidden="1" customWidth="1"/>
    <col min="51" max="16384" width="11.42578125" style="3"/>
  </cols>
  <sheetData>
    <row r="1" spans="1:50" s="1" customFormat="1" ht="54" customHeight="1" thickBot="1" x14ac:dyDescent="0.25">
      <c r="A1" s="12" t="s">
        <v>0</v>
      </c>
      <c r="B1" s="12" t="s">
        <v>7</v>
      </c>
      <c r="C1" s="13" t="s">
        <v>8</v>
      </c>
      <c r="D1" s="13" t="s">
        <v>9</v>
      </c>
      <c r="E1" s="14" t="s">
        <v>1</v>
      </c>
      <c r="F1" s="14" t="s">
        <v>2</v>
      </c>
      <c r="G1" s="14" t="s">
        <v>3</v>
      </c>
      <c r="H1" s="14" t="s">
        <v>4</v>
      </c>
      <c r="I1" s="14" t="s">
        <v>5</v>
      </c>
      <c r="J1" s="10" t="s">
        <v>81</v>
      </c>
      <c r="K1" s="15" t="s">
        <v>6</v>
      </c>
      <c r="L1" s="16" t="s">
        <v>11</v>
      </c>
      <c r="M1" s="17" t="s">
        <v>10</v>
      </c>
      <c r="N1" s="23"/>
    </row>
    <row r="2" spans="1:50" s="8" customFormat="1" ht="17.100000000000001" customHeight="1" thickBot="1" x14ac:dyDescent="0.25">
      <c r="A2" s="35" t="s">
        <v>12</v>
      </c>
      <c r="B2" s="35" t="s">
        <v>13</v>
      </c>
      <c r="C2" s="37" t="s">
        <v>14</v>
      </c>
      <c r="D2" s="37">
        <v>18</v>
      </c>
      <c r="E2" s="39">
        <v>1</v>
      </c>
      <c r="F2" s="39">
        <v>2</v>
      </c>
      <c r="G2" s="39">
        <v>1</v>
      </c>
      <c r="H2" s="39">
        <v>1</v>
      </c>
      <c r="I2" s="39">
        <v>1</v>
      </c>
      <c r="J2" s="25"/>
      <c r="K2" s="27" t="str">
        <f>AT2</f>
        <v>G</v>
      </c>
      <c r="L2" s="29" t="str">
        <f>AU2</f>
        <v>StM</v>
      </c>
      <c r="M2" s="31" t="s">
        <v>95</v>
      </c>
      <c r="N2" s="33" t="s">
        <v>90</v>
      </c>
      <c r="O2" s="18">
        <f>IF(OR(E2="T",E2="D",E2=3,E2=2,E2=1),1,0)</f>
        <v>1</v>
      </c>
      <c r="P2" s="19">
        <f>IF(OR(F2="T",F2="D",F2=3,F2=2,F2=1),1,0)</f>
        <v>1</v>
      </c>
      <c r="Q2" s="19">
        <f>IF(OR(G2="T",G2="D",G2=3,G2=2,G2=1),1,0)</f>
        <v>1</v>
      </c>
      <c r="R2" s="19">
        <f>IF(OR(H2="T",H2="D",H2=3,H2=2,H2=1),1,0)</f>
        <v>1</v>
      </c>
      <c r="S2" s="19">
        <f>IF(OR(I2="T",I2="D",I2=3,I2=2,I2=1),1,0)</f>
        <v>1</v>
      </c>
      <c r="T2" s="18">
        <f>IF(OR(E2="D",E2=3,E2=2,E2=1),1,0)</f>
        <v>1</v>
      </c>
      <c r="U2" s="19">
        <f>IF(OR(F2="D",F2=3,F2=2,F2=1),1,0)</f>
        <v>1</v>
      </c>
      <c r="V2" s="19">
        <f>IF(OR(G2="D",G2=3,G2=2,G2=1),1,0)</f>
        <v>1</v>
      </c>
      <c r="W2" s="19">
        <f>IF(OR(H2="D",H2=3,H2=2,H2=1),1,0)</f>
        <v>1</v>
      </c>
      <c r="X2" s="20">
        <f>IF(OR(I2="D",I2=3,I2=2,I2=1),1,0)</f>
        <v>1</v>
      </c>
      <c r="Y2" s="18">
        <f>IF(OR(E2=3,E2=2,E2=1),1,0)</f>
        <v>1</v>
      </c>
      <c r="Z2" s="19">
        <f>IF(OR(F2=3,F2=2,F2=1),1,0)</f>
        <v>1</v>
      </c>
      <c r="AA2" s="19">
        <f>IF(OR(G2=3,G2=2,G2=1),1,0)</f>
        <v>1</v>
      </c>
      <c r="AB2" s="19">
        <f>IF(OR(H2=3,H2=2,H2=1),1,0)</f>
        <v>1</v>
      </c>
      <c r="AC2" s="20">
        <f>IF(OR(I2=3,I2=2,I2=1),1,0)</f>
        <v>1</v>
      </c>
      <c r="AD2" s="18">
        <f>IF(OR(E2=2,E2=1),1,0)</f>
        <v>1</v>
      </c>
      <c r="AE2" s="19">
        <f>IF(OR(F2=2,F2=1),1,0)</f>
        <v>1</v>
      </c>
      <c r="AF2" s="19">
        <f>IF(OR(G2=2,G2=1),1,0)</f>
        <v>1</v>
      </c>
      <c r="AG2" s="19">
        <f>IF(OR(H2=2,H2=1),1,0)</f>
        <v>1</v>
      </c>
      <c r="AH2" s="20">
        <f>IF(OR(I2=2,I2=1),1,0)</f>
        <v>1</v>
      </c>
      <c r="AI2" s="18">
        <f>IF(OR(E2=1),1,0)</f>
        <v>1</v>
      </c>
      <c r="AJ2" s="19">
        <f>IF(OR(F2=1),1,0)</f>
        <v>0</v>
      </c>
      <c r="AK2" s="19">
        <f>IF(OR(G2=1),1,0)</f>
        <v>1</v>
      </c>
      <c r="AL2" s="19">
        <f>IF(OR(H2=1),1,0)</f>
        <v>1</v>
      </c>
      <c r="AM2" s="20">
        <f>IF(OR(I2=1),1,0)</f>
        <v>1</v>
      </c>
      <c r="AN2" s="21">
        <f>IF(SUM(O2:S2)&gt;=3,5,9)</f>
        <v>5</v>
      </c>
      <c r="AO2" s="21">
        <f>IF(SUM(T2:X2)&gt;=3,4,9)</f>
        <v>4</v>
      </c>
      <c r="AP2" s="21">
        <f>IF(SUM(Y2:AC2)&gt;=3,3,9)</f>
        <v>3</v>
      </c>
      <c r="AQ2" s="21">
        <f>IF(SUM(AD2:AH2)&gt;=3,2,9)</f>
        <v>2</v>
      </c>
      <c r="AR2" s="21">
        <f>IF(SUM(AI2:AM2)&gt;=3,1,9)</f>
        <v>1</v>
      </c>
      <c r="AS2" s="4">
        <f>MIN(AN2:AR2)</f>
        <v>1</v>
      </c>
      <c r="AT2" s="22" t="str">
        <f>IF(COUNTA(E2:I3)&lt;5,"",IF(AS2=1,"G",IF(AS2=2,"S",IF(AS2=3,"B",IF(AS2=4,"D",IF(AS2=5,"T"))))))</f>
        <v>G</v>
      </c>
      <c r="AU2" s="4" t="str">
        <f t="shared" ref="AU2:AU10" si="0">IF(COUNTA(E2:I3)&lt;5,"",IF($J2="j","StM",IF(AT2="G","StM",IF(SUM(AD2:AH2)&gt;=4,"StM",IF(AND(SUM(AD2:AH2)=3,OR(J2="5:0",J2="4:1")),"StM",IF(AND(SUM(AD2:AH2)=3,J2=""),"?",""))))))</f>
        <v>StM</v>
      </c>
      <c r="AX2" s="4">
        <f t="shared" ref="AX2:AX36" si="1">SUM(AD2:AH2)</f>
        <v>5</v>
      </c>
    </row>
    <row r="3" spans="1:50" s="8" customFormat="1" ht="43.5" customHeight="1" thickBot="1" x14ac:dyDescent="0.25">
      <c r="A3" s="36"/>
      <c r="B3" s="36"/>
      <c r="C3" s="38"/>
      <c r="D3" s="38"/>
      <c r="E3" s="40"/>
      <c r="F3" s="40"/>
      <c r="G3" s="40"/>
      <c r="H3" s="40"/>
      <c r="I3" s="40"/>
      <c r="J3" s="26"/>
      <c r="K3" s="28"/>
      <c r="L3" s="30"/>
      <c r="M3" s="32"/>
      <c r="N3" s="34"/>
      <c r="O3" s="18"/>
      <c r="P3" s="19"/>
      <c r="Q3" s="19"/>
      <c r="R3" s="19"/>
      <c r="S3" s="19"/>
      <c r="T3" s="18"/>
      <c r="U3" s="19"/>
      <c r="V3" s="19"/>
      <c r="W3" s="19"/>
      <c r="X3" s="20"/>
      <c r="Y3" s="18"/>
      <c r="Z3" s="19"/>
      <c r="AA3" s="19"/>
      <c r="AB3" s="19"/>
      <c r="AC3" s="20"/>
      <c r="AD3" s="18"/>
      <c r="AE3" s="19"/>
      <c r="AF3" s="19"/>
      <c r="AG3" s="19"/>
      <c r="AH3" s="20"/>
      <c r="AI3" s="18"/>
      <c r="AJ3" s="19"/>
      <c r="AK3" s="19"/>
      <c r="AL3" s="19"/>
      <c r="AM3" s="20"/>
      <c r="AN3" s="21"/>
      <c r="AO3" s="21"/>
      <c r="AP3" s="21"/>
      <c r="AQ3" s="21"/>
      <c r="AR3" s="21"/>
      <c r="AS3" s="4"/>
      <c r="AT3" s="22"/>
      <c r="AU3" s="4" t="str">
        <f t="shared" si="0"/>
        <v/>
      </c>
      <c r="AX3" s="4">
        <f t="shared" si="1"/>
        <v>0</v>
      </c>
    </row>
    <row r="4" spans="1:50" s="8" customFormat="1" ht="17.100000000000001" customHeight="1" thickBot="1" x14ac:dyDescent="0.25">
      <c r="A4" s="35" t="s">
        <v>73</v>
      </c>
      <c r="B4" s="35" t="s">
        <v>72</v>
      </c>
      <c r="C4" s="37" t="s">
        <v>77</v>
      </c>
      <c r="D4" s="37">
        <v>8</v>
      </c>
      <c r="E4" s="39">
        <v>1</v>
      </c>
      <c r="F4" s="39">
        <v>1</v>
      </c>
      <c r="G4" s="39">
        <v>1</v>
      </c>
      <c r="H4" s="39">
        <v>1</v>
      </c>
      <c r="I4" s="39">
        <v>1</v>
      </c>
      <c r="J4" s="25"/>
      <c r="K4" s="27" t="str">
        <f>AT4</f>
        <v>G</v>
      </c>
      <c r="L4" s="29" t="str">
        <f>AU4</f>
        <v>StM</v>
      </c>
      <c r="M4" s="31" t="s">
        <v>96</v>
      </c>
      <c r="N4" s="33" t="s">
        <v>90</v>
      </c>
      <c r="O4" s="18">
        <f>IF(OR(E4="T",E4="D",E4=3,E4=2,E4=1),1,0)</f>
        <v>1</v>
      </c>
      <c r="P4" s="19">
        <f>IF(OR(F4="T",F4="D",F4=3,F4=2,F4=1),1,0)</f>
        <v>1</v>
      </c>
      <c r="Q4" s="19">
        <f>IF(OR(G4="T",G4="D",G4=3,G4=2,G4=1),1,0)</f>
        <v>1</v>
      </c>
      <c r="R4" s="19">
        <f>IF(OR(H4="T",H4="D",H4=3,H4=2,H4=1),1,0)</f>
        <v>1</v>
      </c>
      <c r="S4" s="19">
        <f>IF(OR(I4="T",I4="D",I4=3,I4=2,I4=1),1,0)</f>
        <v>1</v>
      </c>
      <c r="T4" s="18">
        <f>IF(OR(E4="D",E4=3,E4=2,E4=1),1,0)</f>
        <v>1</v>
      </c>
      <c r="U4" s="19">
        <f>IF(OR(F4="D",F4=3,F4=2,F4=1),1,0)</f>
        <v>1</v>
      </c>
      <c r="V4" s="19">
        <f>IF(OR(G4="D",G4=3,G4=2,G4=1),1,0)</f>
        <v>1</v>
      </c>
      <c r="W4" s="19">
        <f>IF(OR(H4="D",H4=3,H4=2,H4=1),1,0)</f>
        <v>1</v>
      </c>
      <c r="X4" s="20">
        <f>IF(OR(I4="D",I4=3,I4=2,I4=1),1,0)</f>
        <v>1</v>
      </c>
      <c r="Y4" s="18">
        <f>IF(OR(E4=3,E4=2,E4=1),1,0)</f>
        <v>1</v>
      </c>
      <c r="Z4" s="19">
        <f>IF(OR(F4=3,F4=2,F4=1),1,0)</f>
        <v>1</v>
      </c>
      <c r="AA4" s="19">
        <f>IF(OR(G4=3,G4=2,G4=1),1,0)</f>
        <v>1</v>
      </c>
      <c r="AB4" s="19">
        <f>IF(OR(H4=3,H4=2,H4=1),1,0)</f>
        <v>1</v>
      </c>
      <c r="AC4" s="20">
        <f>IF(OR(I4=3,I4=2,I4=1),1,0)</f>
        <v>1</v>
      </c>
      <c r="AD4" s="18">
        <f>IF(OR(E4=2,E4=1),1,0)</f>
        <v>1</v>
      </c>
      <c r="AE4" s="19">
        <f>IF(OR(F4=2,F4=1),1,0)</f>
        <v>1</v>
      </c>
      <c r="AF4" s="19">
        <f>IF(OR(G4=2,G4=1),1,0)</f>
        <v>1</v>
      </c>
      <c r="AG4" s="19">
        <f>IF(OR(H4=2,H4=1),1,0)</f>
        <v>1</v>
      </c>
      <c r="AH4" s="20">
        <f>IF(OR(I4=2,I4=1),1,0)</f>
        <v>1</v>
      </c>
      <c r="AI4" s="18">
        <f>IF(OR(E4=1),1,0)</f>
        <v>1</v>
      </c>
      <c r="AJ4" s="19">
        <f>IF(OR(F4=1),1,0)</f>
        <v>1</v>
      </c>
      <c r="AK4" s="19">
        <f>IF(OR(G4=1),1,0)</f>
        <v>1</v>
      </c>
      <c r="AL4" s="19">
        <f>IF(OR(H4=1),1,0)</f>
        <v>1</v>
      </c>
      <c r="AM4" s="20">
        <f>IF(OR(I4=1),1,0)</f>
        <v>1</v>
      </c>
      <c r="AN4" s="21">
        <f>IF(SUM(O4:S4)&gt;=3,5,9)</f>
        <v>5</v>
      </c>
      <c r="AO4" s="21">
        <f>IF(SUM(T4:X4)&gt;=3,4,9)</f>
        <v>4</v>
      </c>
      <c r="AP4" s="21">
        <f>IF(SUM(Y4:AC4)&gt;=3,3,9)</f>
        <v>3</v>
      </c>
      <c r="AQ4" s="21">
        <f>IF(SUM(AD4:AH4)&gt;=3,2,9)</f>
        <v>2</v>
      </c>
      <c r="AR4" s="21">
        <f>IF(SUM(AI4:AM4)&gt;=3,1,9)</f>
        <v>1</v>
      </c>
      <c r="AS4" s="4">
        <f>MIN(AN4:AR4)</f>
        <v>1</v>
      </c>
      <c r="AT4" s="22" t="str">
        <f>IF(COUNTA(E4:I5)&lt;5,"",IF(AS4=1,"G",IF(AS4=2,"S",IF(AS4=3,"B",IF(AS4=4,"D",IF(AS4=5,"T"))))))</f>
        <v>G</v>
      </c>
      <c r="AU4" s="4" t="str">
        <f t="shared" si="0"/>
        <v>StM</v>
      </c>
      <c r="AX4" s="4">
        <f t="shared" si="1"/>
        <v>5</v>
      </c>
    </row>
    <row r="5" spans="1:50" s="8" customFormat="1" ht="41.25" customHeight="1" thickBot="1" x14ac:dyDescent="0.25">
      <c r="A5" s="36"/>
      <c r="B5" s="36"/>
      <c r="C5" s="38"/>
      <c r="D5" s="38"/>
      <c r="E5" s="40"/>
      <c r="F5" s="40"/>
      <c r="G5" s="40"/>
      <c r="H5" s="40"/>
      <c r="I5" s="40"/>
      <c r="J5" s="26"/>
      <c r="K5" s="28"/>
      <c r="L5" s="30"/>
      <c r="M5" s="32"/>
      <c r="N5" s="34"/>
      <c r="O5" s="18"/>
      <c r="P5" s="19"/>
      <c r="Q5" s="19"/>
      <c r="R5" s="19"/>
      <c r="S5" s="19"/>
      <c r="T5" s="18"/>
      <c r="U5" s="19"/>
      <c r="V5" s="19"/>
      <c r="W5" s="19"/>
      <c r="X5" s="20"/>
      <c r="Y5" s="18"/>
      <c r="Z5" s="19"/>
      <c r="AA5" s="19"/>
      <c r="AB5" s="19"/>
      <c r="AC5" s="20"/>
      <c r="AD5" s="18"/>
      <c r="AE5" s="19"/>
      <c r="AF5" s="19"/>
      <c r="AG5" s="19"/>
      <c r="AH5" s="20"/>
      <c r="AI5" s="18"/>
      <c r="AJ5" s="19"/>
      <c r="AK5" s="19"/>
      <c r="AL5" s="19"/>
      <c r="AM5" s="20"/>
      <c r="AN5" s="21"/>
      <c r="AO5" s="21"/>
      <c r="AP5" s="21"/>
      <c r="AQ5" s="21"/>
      <c r="AR5" s="21"/>
      <c r="AS5" s="4"/>
      <c r="AT5" s="22"/>
      <c r="AU5" s="4" t="str">
        <f t="shared" si="0"/>
        <v/>
      </c>
      <c r="AX5" s="4">
        <f t="shared" si="1"/>
        <v>0</v>
      </c>
    </row>
    <row r="6" spans="1:50" s="8" customFormat="1" ht="17.100000000000001" customHeight="1" thickBot="1" x14ac:dyDescent="0.25">
      <c r="A6" s="35" t="s">
        <v>28</v>
      </c>
      <c r="B6" s="35" t="s">
        <v>29</v>
      </c>
      <c r="C6" s="37" t="s">
        <v>30</v>
      </c>
      <c r="D6" s="37">
        <v>8</v>
      </c>
      <c r="E6" s="39">
        <v>2</v>
      </c>
      <c r="F6" s="39">
        <v>2</v>
      </c>
      <c r="G6" s="39">
        <v>2</v>
      </c>
      <c r="H6" s="39">
        <v>3</v>
      </c>
      <c r="I6" s="39">
        <v>2</v>
      </c>
      <c r="J6" s="25"/>
      <c r="K6" s="27" t="str">
        <f>AT6</f>
        <v>S</v>
      </c>
      <c r="L6" s="29" t="str">
        <f>AU6</f>
        <v>StM</v>
      </c>
      <c r="M6" s="41"/>
      <c r="N6" s="33" t="s">
        <v>91</v>
      </c>
      <c r="O6" s="18">
        <f>IF(OR(E6="T",E6="D",E6=3,E6=2,E6=1),1,0)</f>
        <v>1</v>
      </c>
      <c r="P6" s="19">
        <f>IF(OR(F6="T",F6="D",F6=3,F6=2,F6=1),1,0)</f>
        <v>1</v>
      </c>
      <c r="Q6" s="19">
        <f>IF(OR(G6="T",G6="D",G6=3,G6=2,G6=1),1,0)</f>
        <v>1</v>
      </c>
      <c r="R6" s="19">
        <f>IF(OR(H6="T",H6="D",H6=3,H6=2,H6=1),1,0)</f>
        <v>1</v>
      </c>
      <c r="S6" s="19">
        <f>IF(OR(I6="T",I6="D",I6=3,I6=2,I6=1),1,0)</f>
        <v>1</v>
      </c>
      <c r="T6" s="18">
        <f>IF(OR(E6="D",E6=3,E6=2,E6=1),1,0)</f>
        <v>1</v>
      </c>
      <c r="U6" s="19">
        <f>IF(OR(F6="D",F6=3,F6=2,F6=1),1,0)</f>
        <v>1</v>
      </c>
      <c r="V6" s="19">
        <f>IF(OR(G6="D",G6=3,G6=2,G6=1),1,0)</f>
        <v>1</v>
      </c>
      <c r="W6" s="19">
        <f>IF(OR(H6="D",H6=3,H6=2,H6=1),1,0)</f>
        <v>1</v>
      </c>
      <c r="X6" s="20">
        <f>IF(OR(I6="D",I6=3,I6=2,I6=1),1,0)</f>
        <v>1</v>
      </c>
      <c r="Y6" s="18">
        <f>IF(OR(E6=3,E6=2,E6=1),1,0)</f>
        <v>1</v>
      </c>
      <c r="Z6" s="19">
        <f>IF(OR(F6=3,F6=2,F6=1),1,0)</f>
        <v>1</v>
      </c>
      <c r="AA6" s="19">
        <f>IF(OR(G6=3,G6=2,G6=1),1,0)</f>
        <v>1</v>
      </c>
      <c r="AB6" s="19">
        <f>IF(OR(H6=3,H6=2,H6=1),1,0)</f>
        <v>1</v>
      </c>
      <c r="AC6" s="20">
        <f>IF(OR(I6=3,I6=2,I6=1),1,0)</f>
        <v>1</v>
      </c>
      <c r="AD6" s="18">
        <f>IF(OR(E6=2,E6=1),1,0)</f>
        <v>1</v>
      </c>
      <c r="AE6" s="19">
        <f>IF(OR(F6=2,F6=1),1,0)</f>
        <v>1</v>
      </c>
      <c r="AF6" s="19">
        <f>IF(OR(G6=2,G6=1),1,0)</f>
        <v>1</v>
      </c>
      <c r="AG6" s="19">
        <f>IF(OR(H6=2,H6=1),1,0)</f>
        <v>0</v>
      </c>
      <c r="AH6" s="20">
        <f>IF(OR(I6=2,I6=1),1,0)</f>
        <v>1</v>
      </c>
      <c r="AI6" s="18">
        <f>IF(OR(E6=1),1,0)</f>
        <v>0</v>
      </c>
      <c r="AJ6" s="19">
        <f>IF(OR(F6=1),1,0)</f>
        <v>0</v>
      </c>
      <c r="AK6" s="19">
        <f>IF(OR(G6=1),1,0)</f>
        <v>0</v>
      </c>
      <c r="AL6" s="19">
        <f>IF(OR(H6=1),1,0)</f>
        <v>0</v>
      </c>
      <c r="AM6" s="20">
        <f>IF(OR(I6=1),1,0)</f>
        <v>0</v>
      </c>
      <c r="AN6" s="21">
        <f>IF(SUM(O6:S6)&gt;=3,5,9)</f>
        <v>5</v>
      </c>
      <c r="AO6" s="21">
        <f>IF(SUM(T6:X6)&gt;=3,4,9)</f>
        <v>4</v>
      </c>
      <c r="AP6" s="21">
        <f>IF(SUM(Y6:AC6)&gt;=3,3,9)</f>
        <v>3</v>
      </c>
      <c r="AQ6" s="21">
        <f>IF(SUM(AD6:AH6)&gt;=3,2,9)</f>
        <v>2</v>
      </c>
      <c r="AR6" s="21">
        <f>IF(SUM(AI6:AM6)&gt;=3,1,9)</f>
        <v>9</v>
      </c>
      <c r="AS6" s="4">
        <f>MIN(AN6:AR6)</f>
        <v>2</v>
      </c>
      <c r="AT6" s="22" t="str">
        <f>IF(COUNTA(E6:I7)&lt;5,"",IF(AS6=1,"G",IF(AS6=2,"S",IF(AS6=3,"B",IF(AS6=4,"D",IF(AS6=5,"T"))))))</f>
        <v>S</v>
      </c>
      <c r="AU6" s="4" t="str">
        <f t="shared" si="0"/>
        <v>StM</v>
      </c>
      <c r="AX6" s="4">
        <f t="shared" si="1"/>
        <v>4</v>
      </c>
    </row>
    <row r="7" spans="1:50" s="8" customFormat="1" ht="17.100000000000001" customHeight="1" thickBot="1" x14ac:dyDescent="0.25">
      <c r="A7" s="36"/>
      <c r="B7" s="36"/>
      <c r="C7" s="38"/>
      <c r="D7" s="38"/>
      <c r="E7" s="40"/>
      <c r="F7" s="40"/>
      <c r="G7" s="40"/>
      <c r="H7" s="40"/>
      <c r="I7" s="40"/>
      <c r="J7" s="26"/>
      <c r="K7" s="28"/>
      <c r="L7" s="30"/>
      <c r="M7" s="42"/>
      <c r="N7" s="34"/>
      <c r="O7" s="18"/>
      <c r="P7" s="19"/>
      <c r="Q7" s="19"/>
      <c r="R7" s="19"/>
      <c r="S7" s="19"/>
      <c r="T7" s="18"/>
      <c r="U7" s="19"/>
      <c r="V7" s="19"/>
      <c r="W7" s="19"/>
      <c r="X7" s="20"/>
      <c r="Y7" s="18"/>
      <c r="Z7" s="19"/>
      <c r="AA7" s="19"/>
      <c r="AB7" s="19"/>
      <c r="AC7" s="20"/>
      <c r="AD7" s="18"/>
      <c r="AE7" s="19"/>
      <c r="AF7" s="19"/>
      <c r="AG7" s="19"/>
      <c r="AH7" s="20"/>
      <c r="AI7" s="18"/>
      <c r="AJ7" s="19"/>
      <c r="AK7" s="19"/>
      <c r="AL7" s="19"/>
      <c r="AM7" s="20"/>
      <c r="AN7" s="21"/>
      <c r="AO7" s="21"/>
      <c r="AP7" s="21"/>
      <c r="AQ7" s="21"/>
      <c r="AR7" s="21"/>
      <c r="AS7" s="4"/>
      <c r="AT7" s="22"/>
      <c r="AU7" s="4" t="str">
        <f t="shared" si="0"/>
        <v/>
      </c>
      <c r="AX7" s="4">
        <f t="shared" si="1"/>
        <v>0</v>
      </c>
    </row>
    <row r="8" spans="1:50" s="8" customFormat="1" ht="17.100000000000001" customHeight="1" thickBot="1" x14ac:dyDescent="0.25">
      <c r="A8" s="35" t="s">
        <v>69</v>
      </c>
      <c r="B8" s="35" t="s">
        <v>39</v>
      </c>
      <c r="C8" s="37" t="s">
        <v>75</v>
      </c>
      <c r="D8" s="37">
        <v>10</v>
      </c>
      <c r="E8" s="39">
        <v>2</v>
      </c>
      <c r="F8" s="39">
        <v>2</v>
      </c>
      <c r="G8" s="39">
        <v>1</v>
      </c>
      <c r="H8" s="39">
        <v>2</v>
      </c>
      <c r="I8" s="39">
        <v>2</v>
      </c>
      <c r="J8" s="25"/>
      <c r="K8" s="27" t="str">
        <f>AT8</f>
        <v>S</v>
      </c>
      <c r="L8" s="29" t="str">
        <f>AU8</f>
        <v>StM</v>
      </c>
      <c r="M8" s="31" t="s">
        <v>93</v>
      </c>
      <c r="N8" s="33" t="s">
        <v>91</v>
      </c>
      <c r="O8" s="18">
        <f>IF(OR(E8="T",E8="D",E8=3,E8=2,E8=1),1,0)</f>
        <v>1</v>
      </c>
      <c r="P8" s="19">
        <f>IF(OR(F8="T",F8="D",F8=3,F8=2,F8=1),1,0)</f>
        <v>1</v>
      </c>
      <c r="Q8" s="19">
        <f>IF(OR(G8="T",G8="D",G8=3,G8=2,G8=1),1,0)</f>
        <v>1</v>
      </c>
      <c r="R8" s="19">
        <f>IF(OR(H8="T",H8="D",H8=3,H8=2,H8=1),1,0)</f>
        <v>1</v>
      </c>
      <c r="S8" s="19">
        <f>IF(OR(I8="T",I8="D",I8=3,I8=2,I8=1),1,0)</f>
        <v>1</v>
      </c>
      <c r="T8" s="18">
        <f>IF(OR(E8="D",E8=3,E8=2,E8=1),1,0)</f>
        <v>1</v>
      </c>
      <c r="U8" s="19">
        <f>IF(OR(F8="D",F8=3,F8=2,F8=1),1,0)</f>
        <v>1</v>
      </c>
      <c r="V8" s="19">
        <f>IF(OR(G8="D",G8=3,G8=2,G8=1),1,0)</f>
        <v>1</v>
      </c>
      <c r="W8" s="19">
        <f>IF(OR(H8="D",H8=3,H8=2,H8=1),1,0)</f>
        <v>1</v>
      </c>
      <c r="X8" s="20">
        <f>IF(OR(I8="D",I8=3,I8=2,I8=1),1,0)</f>
        <v>1</v>
      </c>
      <c r="Y8" s="18">
        <f>IF(OR(E8=3,E8=2,E8=1),1,0)</f>
        <v>1</v>
      </c>
      <c r="Z8" s="19">
        <f>IF(OR(F8=3,F8=2,F8=1),1,0)</f>
        <v>1</v>
      </c>
      <c r="AA8" s="19">
        <f>IF(OR(G8=3,G8=2,G8=1),1,0)</f>
        <v>1</v>
      </c>
      <c r="AB8" s="19">
        <f>IF(OR(H8=3,H8=2,H8=1),1,0)</f>
        <v>1</v>
      </c>
      <c r="AC8" s="20">
        <f>IF(OR(I8=3,I8=2,I8=1),1,0)</f>
        <v>1</v>
      </c>
      <c r="AD8" s="18">
        <f>IF(OR(E8=2,E8=1),1,0)</f>
        <v>1</v>
      </c>
      <c r="AE8" s="19">
        <f>IF(OR(F8=2,F8=1),1,0)</f>
        <v>1</v>
      </c>
      <c r="AF8" s="19">
        <f>IF(OR(G8=2,G8=1),1,0)</f>
        <v>1</v>
      </c>
      <c r="AG8" s="19">
        <f>IF(OR(H8=2,H8=1),1,0)</f>
        <v>1</v>
      </c>
      <c r="AH8" s="20">
        <f>IF(OR(I8=2,I8=1),1,0)</f>
        <v>1</v>
      </c>
      <c r="AI8" s="18">
        <f>IF(OR(E8=1),1,0)</f>
        <v>0</v>
      </c>
      <c r="AJ8" s="19">
        <f>IF(OR(F8=1),1,0)</f>
        <v>0</v>
      </c>
      <c r="AK8" s="19">
        <f>IF(OR(G8=1),1,0)</f>
        <v>1</v>
      </c>
      <c r="AL8" s="19">
        <f>IF(OR(H8=1),1,0)</f>
        <v>0</v>
      </c>
      <c r="AM8" s="20">
        <f>IF(OR(I8=1),1,0)</f>
        <v>0</v>
      </c>
      <c r="AN8" s="21">
        <f>IF(SUM(O8:S8)&gt;=3,5,9)</f>
        <v>5</v>
      </c>
      <c r="AO8" s="21">
        <f>IF(SUM(T8:X8)&gt;=3,4,9)</f>
        <v>4</v>
      </c>
      <c r="AP8" s="21">
        <f>IF(SUM(Y8:AC8)&gt;=3,3,9)</f>
        <v>3</v>
      </c>
      <c r="AQ8" s="21">
        <f>IF(SUM(AD8:AH8)&gt;=3,2,9)</f>
        <v>2</v>
      </c>
      <c r="AR8" s="21">
        <f>IF(SUM(AI8:AM8)&gt;=3,1,9)</f>
        <v>9</v>
      </c>
      <c r="AS8" s="4">
        <f>MIN(AN8:AR8)</f>
        <v>2</v>
      </c>
      <c r="AT8" s="22" t="str">
        <f>IF(COUNTA(E8:I9)&lt;5,"",IF(AS8=1,"G",IF(AS8=2,"S",IF(AS8=3,"B",IF(AS8=4,"D",IF(AS8=5,"T"))))))</f>
        <v>S</v>
      </c>
      <c r="AU8" s="4" t="str">
        <f t="shared" si="0"/>
        <v>StM</v>
      </c>
      <c r="AX8" s="4">
        <f t="shared" si="1"/>
        <v>5</v>
      </c>
    </row>
    <row r="9" spans="1:50" s="8" customFormat="1" ht="17.100000000000001" customHeight="1" thickBot="1" x14ac:dyDescent="0.25">
      <c r="A9" s="36"/>
      <c r="B9" s="36"/>
      <c r="C9" s="38"/>
      <c r="D9" s="38"/>
      <c r="E9" s="40"/>
      <c r="F9" s="40"/>
      <c r="G9" s="40"/>
      <c r="H9" s="40"/>
      <c r="I9" s="40"/>
      <c r="J9" s="26"/>
      <c r="K9" s="28"/>
      <c r="L9" s="30"/>
      <c r="M9" s="32"/>
      <c r="N9" s="34"/>
      <c r="O9" s="18"/>
      <c r="P9" s="19"/>
      <c r="Q9" s="19"/>
      <c r="R9" s="19"/>
      <c r="S9" s="19"/>
      <c r="T9" s="18"/>
      <c r="U9" s="19"/>
      <c r="V9" s="19"/>
      <c r="W9" s="19"/>
      <c r="X9" s="20"/>
      <c r="Y9" s="18"/>
      <c r="Z9" s="19"/>
      <c r="AA9" s="19"/>
      <c r="AB9" s="19"/>
      <c r="AC9" s="20"/>
      <c r="AD9" s="18"/>
      <c r="AE9" s="19"/>
      <c r="AF9" s="19"/>
      <c r="AG9" s="19"/>
      <c r="AH9" s="20"/>
      <c r="AI9" s="18"/>
      <c r="AJ9" s="19"/>
      <c r="AK9" s="19"/>
      <c r="AL9" s="19"/>
      <c r="AM9" s="20"/>
      <c r="AN9" s="21"/>
      <c r="AO9" s="21"/>
      <c r="AP9" s="21"/>
      <c r="AQ9" s="21"/>
      <c r="AR9" s="21"/>
      <c r="AS9" s="4"/>
      <c r="AT9" s="22"/>
      <c r="AU9" s="4" t="str">
        <f t="shared" si="0"/>
        <v/>
      </c>
      <c r="AX9" s="4">
        <f t="shared" si="1"/>
        <v>0</v>
      </c>
    </row>
    <row r="10" spans="1:50" s="8" customFormat="1" ht="17.100000000000001" customHeight="1" thickBot="1" x14ac:dyDescent="0.25">
      <c r="A10" s="35" t="s">
        <v>33</v>
      </c>
      <c r="B10" s="35" t="s">
        <v>34</v>
      </c>
      <c r="C10" s="37" t="s">
        <v>30</v>
      </c>
      <c r="D10" s="37">
        <v>21</v>
      </c>
      <c r="E10" s="39">
        <v>2</v>
      </c>
      <c r="F10" s="39">
        <v>3</v>
      </c>
      <c r="G10" s="39">
        <v>2</v>
      </c>
      <c r="H10" s="39">
        <v>2</v>
      </c>
      <c r="I10" s="39">
        <v>2</v>
      </c>
      <c r="J10" s="25"/>
      <c r="K10" s="27" t="str">
        <f>AT10</f>
        <v>S</v>
      </c>
      <c r="L10" s="29" t="str">
        <f>AU10</f>
        <v>StM</v>
      </c>
      <c r="M10" s="41"/>
      <c r="N10" s="33" t="s">
        <v>91</v>
      </c>
      <c r="O10" s="18">
        <f>IF(OR(E10="T",E10="D",E10=3,E10=2,E10=1),1,0)</f>
        <v>1</v>
      </c>
      <c r="P10" s="19">
        <f>IF(OR(F10="T",F10="D",F10=3,F10=2,F10=1),1,0)</f>
        <v>1</v>
      </c>
      <c r="Q10" s="19">
        <f>IF(OR(G10="T",G10="D",G10=3,G10=2,G10=1),1,0)</f>
        <v>1</v>
      </c>
      <c r="R10" s="19">
        <f>IF(OR(H10="T",H10="D",H10=3,H10=2,H10=1),1,0)</f>
        <v>1</v>
      </c>
      <c r="S10" s="19">
        <f>IF(OR(I10="T",I10="D",I10=3,I10=2,I10=1),1,0)</f>
        <v>1</v>
      </c>
      <c r="T10" s="18">
        <f>IF(OR(E10="D",E10=3,E10=2,E10=1),1,0)</f>
        <v>1</v>
      </c>
      <c r="U10" s="19">
        <f>IF(OR(F10="D",F10=3,F10=2,F10=1),1,0)</f>
        <v>1</v>
      </c>
      <c r="V10" s="19">
        <f>IF(OR(G10="D",G10=3,G10=2,G10=1),1,0)</f>
        <v>1</v>
      </c>
      <c r="W10" s="19">
        <f>IF(OR(H10="D",H10=3,H10=2,H10=1),1,0)</f>
        <v>1</v>
      </c>
      <c r="X10" s="20">
        <f>IF(OR(I10="D",I10=3,I10=2,I10=1),1,0)</f>
        <v>1</v>
      </c>
      <c r="Y10" s="18">
        <f>IF(OR(E10=3,E10=2,E10=1),1,0)</f>
        <v>1</v>
      </c>
      <c r="Z10" s="19">
        <f>IF(OR(F10=3,F10=2,F10=1),1,0)</f>
        <v>1</v>
      </c>
      <c r="AA10" s="19">
        <f>IF(OR(G10=3,G10=2,G10=1),1,0)</f>
        <v>1</v>
      </c>
      <c r="AB10" s="19">
        <f>IF(OR(H10=3,H10=2,H10=1),1,0)</f>
        <v>1</v>
      </c>
      <c r="AC10" s="20">
        <f>IF(OR(I10=3,I10=2,I10=1),1,0)</f>
        <v>1</v>
      </c>
      <c r="AD10" s="18">
        <f>IF(OR(E10=2,E10=1),1,0)</f>
        <v>1</v>
      </c>
      <c r="AE10" s="19">
        <f>IF(OR(F10=2,F10=1),1,0)</f>
        <v>0</v>
      </c>
      <c r="AF10" s="19">
        <f>IF(OR(G10=2,G10=1),1,0)</f>
        <v>1</v>
      </c>
      <c r="AG10" s="19">
        <f>IF(OR(H10=2,H10=1),1,0)</f>
        <v>1</v>
      </c>
      <c r="AH10" s="20">
        <f>IF(OR(I10=2,I10=1),1,0)</f>
        <v>1</v>
      </c>
      <c r="AI10" s="18">
        <f>IF(OR(E10=1),1,0)</f>
        <v>0</v>
      </c>
      <c r="AJ10" s="19">
        <f>IF(OR(F10=1),1,0)</f>
        <v>0</v>
      </c>
      <c r="AK10" s="19">
        <f>IF(OR(G10=1),1,0)</f>
        <v>0</v>
      </c>
      <c r="AL10" s="19">
        <f>IF(OR(H10=1),1,0)</f>
        <v>0</v>
      </c>
      <c r="AM10" s="20">
        <f>IF(OR(I10=1),1,0)</f>
        <v>0</v>
      </c>
      <c r="AN10" s="21">
        <f>IF(SUM(O10:S10)&gt;=3,5,9)</f>
        <v>5</v>
      </c>
      <c r="AO10" s="21">
        <f>IF(SUM(T10:X10)&gt;=3,4,9)</f>
        <v>4</v>
      </c>
      <c r="AP10" s="21">
        <f>IF(SUM(Y10:AC10)&gt;=3,3,9)</f>
        <v>3</v>
      </c>
      <c r="AQ10" s="21">
        <f>IF(SUM(AD10:AH10)&gt;=3,2,9)</f>
        <v>2</v>
      </c>
      <c r="AR10" s="21">
        <f>IF(SUM(AI10:AM10)&gt;=3,1,9)</f>
        <v>9</v>
      </c>
      <c r="AS10" s="4">
        <f>MIN(AN10:AR10)</f>
        <v>2</v>
      </c>
      <c r="AT10" s="22" t="str">
        <f>IF(COUNTA(E10:I11)&lt;5,"",IF(AS10=1,"G",IF(AS10=2,"S",IF(AS10=3,"B",IF(AS10=4,"D",IF(AS10=5,"T"))))))</f>
        <v>S</v>
      </c>
      <c r="AU10" s="4" t="str">
        <f t="shared" si="0"/>
        <v>StM</v>
      </c>
      <c r="AX10" s="4">
        <f t="shared" si="1"/>
        <v>4</v>
      </c>
    </row>
    <row r="11" spans="1:50" s="8" customFormat="1" ht="17.100000000000001" customHeight="1" thickBot="1" x14ac:dyDescent="0.25">
      <c r="A11" s="36"/>
      <c r="B11" s="36"/>
      <c r="C11" s="38"/>
      <c r="D11" s="38"/>
      <c r="E11" s="40"/>
      <c r="F11" s="40"/>
      <c r="G11" s="40"/>
      <c r="H11" s="40"/>
      <c r="I11" s="40"/>
      <c r="J11" s="26"/>
      <c r="K11" s="28"/>
      <c r="L11" s="30"/>
      <c r="M11" s="42"/>
      <c r="N11" s="34"/>
      <c r="O11" s="18"/>
      <c r="P11" s="19"/>
      <c r="Q11" s="19"/>
      <c r="R11" s="19"/>
      <c r="S11" s="19"/>
      <c r="T11" s="18"/>
      <c r="U11" s="19"/>
      <c r="V11" s="19"/>
      <c r="W11" s="19"/>
      <c r="X11" s="20"/>
      <c r="Y11" s="18"/>
      <c r="Z11" s="19"/>
      <c r="AA11" s="19"/>
      <c r="AB11" s="19"/>
      <c r="AC11" s="20"/>
      <c r="AD11" s="18"/>
      <c r="AE11" s="19"/>
      <c r="AF11" s="19"/>
      <c r="AG11" s="19"/>
      <c r="AH11" s="20"/>
      <c r="AI11" s="18"/>
      <c r="AJ11" s="19"/>
      <c r="AK11" s="19"/>
      <c r="AL11" s="19"/>
      <c r="AM11" s="20"/>
      <c r="AN11" s="21"/>
      <c r="AO11" s="21"/>
      <c r="AP11" s="21"/>
      <c r="AQ11" s="21"/>
      <c r="AR11" s="21"/>
      <c r="AS11" s="4"/>
      <c r="AT11" s="22"/>
      <c r="AU11" s="4" t="str">
        <f>IF(COUNTA(E11:I11)&lt;5,"",IF($J11="j","StM",IF(AT11="G","StM",IF(SUM(AD11:AH11)&gt;=4,"StM",IF(AND(SUM(AD11:AH11)=3,OR(J11="5:0",J11="4:1")),"StM",IF(AND(SUM(AD11:AH11)=3,J11=""),"?",""))))))</f>
        <v/>
      </c>
      <c r="AX11" s="4">
        <f t="shared" si="1"/>
        <v>0</v>
      </c>
    </row>
    <row r="12" spans="1:50" s="8" customFormat="1" ht="17.100000000000001" customHeight="1" thickBot="1" x14ac:dyDescent="0.25">
      <c r="A12" s="35" t="s">
        <v>63</v>
      </c>
      <c r="B12" s="35" t="s">
        <v>64</v>
      </c>
      <c r="C12" s="37" t="s">
        <v>65</v>
      </c>
      <c r="D12" s="37">
        <v>15</v>
      </c>
      <c r="E12" s="39">
        <v>2</v>
      </c>
      <c r="F12" s="39">
        <v>1</v>
      </c>
      <c r="G12" s="39">
        <v>2</v>
      </c>
      <c r="H12" s="39">
        <v>2</v>
      </c>
      <c r="I12" s="39">
        <v>1</v>
      </c>
      <c r="J12" s="25"/>
      <c r="K12" s="27" t="str">
        <f>AT12</f>
        <v>S</v>
      </c>
      <c r="L12" s="29" t="str">
        <f>AU12</f>
        <v>StM</v>
      </c>
      <c r="M12" s="31" t="s">
        <v>97</v>
      </c>
      <c r="N12" s="33" t="s">
        <v>91</v>
      </c>
      <c r="O12" s="18">
        <f>IF(OR(E12="T",E12="D",E12=3,E12=2,E12=1),1,0)</f>
        <v>1</v>
      </c>
      <c r="P12" s="19">
        <f>IF(OR(F12="T",F12="D",F12=3,F12=2,F12=1),1,0)</f>
        <v>1</v>
      </c>
      <c r="Q12" s="19">
        <f>IF(OR(G12="T",G12="D",G12=3,G12=2,G12=1),1,0)</f>
        <v>1</v>
      </c>
      <c r="R12" s="19">
        <f>IF(OR(H12="T",H12="D",H12=3,H12=2,H12=1),1,0)</f>
        <v>1</v>
      </c>
      <c r="S12" s="19">
        <f>IF(OR(I12="T",I12="D",I12=3,I12=2,I12=1),1,0)</f>
        <v>1</v>
      </c>
      <c r="T12" s="18">
        <f>IF(OR(E12="D",E12=3,E12=2,E12=1),1,0)</f>
        <v>1</v>
      </c>
      <c r="U12" s="19">
        <f>IF(OR(F12="D",F12=3,F12=2,F12=1),1,0)</f>
        <v>1</v>
      </c>
      <c r="V12" s="19">
        <f>IF(OR(G12="D",G12=3,G12=2,G12=1),1,0)</f>
        <v>1</v>
      </c>
      <c r="W12" s="19">
        <f>IF(OR(H12="D",H12=3,H12=2,H12=1),1,0)</f>
        <v>1</v>
      </c>
      <c r="X12" s="20">
        <f>IF(OR(I12="D",I12=3,I12=2,I12=1),1,0)</f>
        <v>1</v>
      </c>
      <c r="Y12" s="18">
        <f>IF(OR(E12=3,E12=2,E12=1),1,0)</f>
        <v>1</v>
      </c>
      <c r="Z12" s="19">
        <f>IF(OR(F12=3,F12=2,F12=1),1,0)</f>
        <v>1</v>
      </c>
      <c r="AA12" s="19">
        <f>IF(OR(G12=3,G12=2,G12=1),1,0)</f>
        <v>1</v>
      </c>
      <c r="AB12" s="19">
        <f>IF(OR(H12=3,H12=2,H12=1),1,0)</f>
        <v>1</v>
      </c>
      <c r="AC12" s="20">
        <f>IF(OR(I12=3,I12=2,I12=1),1,0)</f>
        <v>1</v>
      </c>
      <c r="AD12" s="18">
        <f>IF(OR(E12=2,E12=1),1,0)</f>
        <v>1</v>
      </c>
      <c r="AE12" s="19">
        <f>IF(OR(F12=2,F12=1),1,0)</f>
        <v>1</v>
      </c>
      <c r="AF12" s="19">
        <f>IF(OR(G12=2,G12=1),1,0)</f>
        <v>1</v>
      </c>
      <c r="AG12" s="19">
        <f>IF(OR(H12=2,H12=1),1,0)</f>
        <v>1</v>
      </c>
      <c r="AH12" s="20">
        <f>IF(OR(I12=2,I12=1),1,0)</f>
        <v>1</v>
      </c>
      <c r="AI12" s="18">
        <f>IF(OR(E12=1),1,0)</f>
        <v>0</v>
      </c>
      <c r="AJ12" s="19">
        <f>IF(OR(F12=1),1,0)</f>
        <v>1</v>
      </c>
      <c r="AK12" s="19">
        <f>IF(OR(G12=1),1,0)</f>
        <v>0</v>
      </c>
      <c r="AL12" s="19">
        <f>IF(OR(H12=1),1,0)</f>
        <v>0</v>
      </c>
      <c r="AM12" s="20">
        <f>IF(OR(I12=1),1,0)</f>
        <v>1</v>
      </c>
      <c r="AN12" s="21">
        <f>IF(SUM(O12:S12)&gt;=3,5,9)</f>
        <v>5</v>
      </c>
      <c r="AO12" s="21">
        <f>IF(SUM(T12:X12)&gt;=3,4,9)</f>
        <v>4</v>
      </c>
      <c r="AP12" s="21">
        <f>IF(SUM(Y12:AC12)&gt;=3,3,9)</f>
        <v>3</v>
      </c>
      <c r="AQ12" s="21">
        <f>IF(SUM(AD12:AH12)&gt;=3,2,9)</f>
        <v>2</v>
      </c>
      <c r="AR12" s="21">
        <f>IF(SUM(AI12:AM12)&gt;=3,1,9)</f>
        <v>9</v>
      </c>
      <c r="AS12" s="4">
        <f>MIN(AN12:AR12)</f>
        <v>2</v>
      </c>
      <c r="AT12" s="22" t="str">
        <f>IF(COUNTA(E12:I13)&lt;5,"",IF(AS12=1,"G",IF(AS12=2,"S",IF(AS12=3,"B",IF(AS12=4,"D",IF(AS12=5,"T"))))))</f>
        <v>S</v>
      </c>
      <c r="AU12" s="4" t="str">
        <f>IF(COUNTA(E12:I13)&lt;5,"",IF($J12="j","StM",IF(AT12="G","StM",IF(SUM(AD12:AH12)&gt;=4,"StM",IF(AND(SUM(AD12:AH12)=3,OR(J12="5:0",J12="4:1")),"StM",IF(AND(SUM(AD12:AH12)=3,J12=""),"?",""))))))</f>
        <v>StM</v>
      </c>
      <c r="AX12" s="4">
        <f t="shared" si="1"/>
        <v>5</v>
      </c>
    </row>
    <row r="13" spans="1:50" s="8" customFormat="1" ht="17.100000000000001" customHeight="1" thickBot="1" x14ac:dyDescent="0.25">
      <c r="A13" s="36"/>
      <c r="B13" s="36"/>
      <c r="C13" s="38"/>
      <c r="D13" s="38"/>
      <c r="E13" s="40"/>
      <c r="F13" s="40"/>
      <c r="G13" s="40"/>
      <c r="H13" s="40"/>
      <c r="I13" s="40"/>
      <c r="J13" s="26"/>
      <c r="K13" s="28"/>
      <c r="L13" s="30"/>
      <c r="M13" s="32"/>
      <c r="N13" s="34"/>
      <c r="O13" s="18"/>
      <c r="P13" s="19"/>
      <c r="Q13" s="19"/>
      <c r="R13" s="19"/>
      <c r="S13" s="19"/>
      <c r="T13" s="18"/>
      <c r="U13" s="19"/>
      <c r="V13" s="19"/>
      <c r="W13" s="19"/>
      <c r="X13" s="20"/>
      <c r="Y13" s="18"/>
      <c r="Z13" s="19"/>
      <c r="AA13" s="19"/>
      <c r="AB13" s="19"/>
      <c r="AC13" s="20"/>
      <c r="AD13" s="18"/>
      <c r="AE13" s="19"/>
      <c r="AF13" s="19"/>
      <c r="AG13" s="19"/>
      <c r="AH13" s="20"/>
      <c r="AI13" s="18"/>
      <c r="AJ13" s="19"/>
      <c r="AK13" s="19"/>
      <c r="AL13" s="19"/>
      <c r="AM13" s="20"/>
      <c r="AN13" s="21"/>
      <c r="AO13" s="21"/>
      <c r="AP13" s="21"/>
      <c r="AQ13" s="21"/>
      <c r="AR13" s="21"/>
      <c r="AS13" s="4"/>
      <c r="AT13" s="22"/>
      <c r="AU13" s="4" t="str">
        <f>IF(COUNTA(E13:I14)&lt;5,"",IF($J13="j","StM",IF(AT13="G","StM",IF(SUM(AD13:AH13)&gt;=4,"StM",IF(AND(SUM(AD13:AH13)=3,OR(J13="5:0",J13="4:1")),"StM",IF(AND(SUM(AD13:AH13)=3,J13=""),"?",""))))))</f>
        <v/>
      </c>
      <c r="AX13" s="4">
        <f t="shared" si="1"/>
        <v>0</v>
      </c>
    </row>
    <row r="14" spans="1:50" s="8" customFormat="1" ht="17.100000000000001" customHeight="1" thickBot="1" x14ac:dyDescent="0.25">
      <c r="A14" s="35" t="s">
        <v>66</v>
      </c>
      <c r="B14" s="35" t="s">
        <v>67</v>
      </c>
      <c r="C14" s="37" t="s">
        <v>76</v>
      </c>
      <c r="D14" s="37">
        <v>39</v>
      </c>
      <c r="E14" s="39">
        <v>2</v>
      </c>
      <c r="F14" s="39" t="s">
        <v>78</v>
      </c>
      <c r="G14" s="39">
        <v>1</v>
      </c>
      <c r="H14" s="39">
        <v>2</v>
      </c>
      <c r="I14" s="39">
        <v>2</v>
      </c>
      <c r="J14" s="25"/>
      <c r="K14" s="27" t="str">
        <f>AT14</f>
        <v>S</v>
      </c>
      <c r="L14" s="29" t="str">
        <f>AU14</f>
        <v>StM</v>
      </c>
      <c r="M14" s="31"/>
      <c r="N14" s="33" t="s">
        <v>91</v>
      </c>
      <c r="O14" s="18">
        <f>IF(OR(E14="T",E14="D",E14=3,E14=2,E14=1),1,0)</f>
        <v>1</v>
      </c>
      <c r="P14" s="19">
        <f>IF(OR(F14="T",F14="D",F14=3,F14=2,F14=1),1,0)</f>
        <v>1</v>
      </c>
      <c r="Q14" s="19">
        <f>IF(OR(G14="T",G14="D",G14=3,G14=2,G14=1),1,0)</f>
        <v>1</v>
      </c>
      <c r="R14" s="19">
        <f>IF(OR(H14="T",H14="D",H14=3,H14=2,H14=1),1,0)</f>
        <v>1</v>
      </c>
      <c r="S14" s="19">
        <f>IF(OR(I14="T",I14="D",I14=3,I14=2,I14=1),1,0)</f>
        <v>1</v>
      </c>
      <c r="T14" s="18">
        <f>IF(OR(E14="D",E14=3,E14=2,E14=1),1,0)</f>
        <v>1</v>
      </c>
      <c r="U14" s="19">
        <f>IF(OR(F14="D",F14=3,F14=2,F14=1),1,0)</f>
        <v>1</v>
      </c>
      <c r="V14" s="19">
        <f>IF(OR(G14="D",G14=3,G14=2,G14=1),1,0)</f>
        <v>1</v>
      </c>
      <c r="W14" s="19">
        <f>IF(OR(H14="D",H14=3,H14=2,H14=1),1,0)</f>
        <v>1</v>
      </c>
      <c r="X14" s="20">
        <f>IF(OR(I14="D",I14=3,I14=2,I14=1),1,0)</f>
        <v>1</v>
      </c>
      <c r="Y14" s="18">
        <f>IF(OR(E14=3,E14=2,E14=1),1,0)</f>
        <v>1</v>
      </c>
      <c r="Z14" s="19">
        <f>IF(OR(F14=3,F14=2,F14=1),1,0)</f>
        <v>0</v>
      </c>
      <c r="AA14" s="19">
        <f>IF(OR(G14=3,G14=2,G14=1),1,0)</f>
        <v>1</v>
      </c>
      <c r="AB14" s="19">
        <f>IF(OR(H14=3,H14=2,H14=1),1,0)</f>
        <v>1</v>
      </c>
      <c r="AC14" s="20">
        <f>IF(OR(I14=3,I14=2,I14=1),1,0)</f>
        <v>1</v>
      </c>
      <c r="AD14" s="18">
        <f>IF(OR(E14=2,E14=1),1,0)</f>
        <v>1</v>
      </c>
      <c r="AE14" s="19">
        <f>IF(OR(F14=2,F14=1),1,0)</f>
        <v>0</v>
      </c>
      <c r="AF14" s="19">
        <f>IF(OR(G14=2,G14=1),1,0)</f>
        <v>1</v>
      </c>
      <c r="AG14" s="19">
        <f>IF(OR(H14=2,H14=1),1,0)</f>
        <v>1</v>
      </c>
      <c r="AH14" s="20">
        <f>IF(OR(I14=2,I14=1),1,0)</f>
        <v>1</v>
      </c>
      <c r="AI14" s="18">
        <f>IF(OR(E14=1),1,0)</f>
        <v>0</v>
      </c>
      <c r="AJ14" s="19">
        <f>IF(OR(F14=1),1,0)</f>
        <v>0</v>
      </c>
      <c r="AK14" s="19">
        <f>IF(OR(G14=1),1,0)</f>
        <v>1</v>
      </c>
      <c r="AL14" s="19">
        <f>IF(OR(H14=1),1,0)</f>
        <v>0</v>
      </c>
      <c r="AM14" s="20">
        <f>IF(OR(I14=1),1,0)</f>
        <v>0</v>
      </c>
      <c r="AN14" s="21">
        <f>IF(SUM(O14:S14)&gt;=3,5,9)</f>
        <v>5</v>
      </c>
      <c r="AO14" s="21">
        <f>IF(SUM(T14:X14)&gt;=3,4,9)</f>
        <v>4</v>
      </c>
      <c r="AP14" s="21">
        <f>IF(SUM(Y14:AC14)&gt;=3,3,9)</f>
        <v>3</v>
      </c>
      <c r="AQ14" s="21">
        <f>IF(SUM(AD14:AH14)&gt;=3,2,9)</f>
        <v>2</v>
      </c>
      <c r="AR14" s="21">
        <f>IF(SUM(AI14:AM14)&gt;=3,1,9)</f>
        <v>9</v>
      </c>
      <c r="AS14" s="4">
        <f>MIN(AN14:AR14)</f>
        <v>2</v>
      </c>
      <c r="AT14" s="22" t="str">
        <f>IF(COUNTA(E14:I15)&lt;5,"",IF(AS14=1,"G",IF(AS14=2,"S",IF(AS14=3,"B",IF(AS14=4,"D",IF(AS14=5,"T"))))))</f>
        <v>S</v>
      </c>
      <c r="AU14" s="4" t="str">
        <f>IF(COUNTA(E14:I15)&lt;5,"",IF($J14="j","StM",IF(AT14="G","StM",IF(SUM(AD14:AH14)&gt;=4,"StM",IF(AND(SUM(AD14:AH14)=3,OR(J14="5:0",J14="4:1")),"StM",IF(AND(SUM(AD14:AH14)=3,J14=""),"?",""))))))</f>
        <v>StM</v>
      </c>
      <c r="AX14" s="4">
        <f t="shared" si="1"/>
        <v>4</v>
      </c>
    </row>
    <row r="15" spans="1:50" s="8" customFormat="1" ht="17.100000000000001" customHeight="1" thickBot="1" x14ac:dyDescent="0.25">
      <c r="A15" s="36"/>
      <c r="B15" s="36"/>
      <c r="C15" s="38"/>
      <c r="D15" s="38"/>
      <c r="E15" s="40"/>
      <c r="F15" s="40"/>
      <c r="G15" s="40"/>
      <c r="H15" s="40"/>
      <c r="I15" s="40"/>
      <c r="J15" s="26"/>
      <c r="K15" s="28"/>
      <c r="L15" s="30"/>
      <c r="M15" s="32"/>
      <c r="N15" s="34"/>
      <c r="O15" s="18"/>
      <c r="P15" s="19"/>
      <c r="Q15" s="19"/>
      <c r="R15" s="19"/>
      <c r="S15" s="19"/>
      <c r="T15" s="18"/>
      <c r="U15" s="19"/>
      <c r="V15" s="19"/>
      <c r="W15" s="19"/>
      <c r="X15" s="20"/>
      <c r="Y15" s="18"/>
      <c r="Z15" s="19"/>
      <c r="AA15" s="19"/>
      <c r="AB15" s="19"/>
      <c r="AC15" s="20"/>
      <c r="AD15" s="18"/>
      <c r="AE15" s="19"/>
      <c r="AF15" s="19"/>
      <c r="AG15" s="19"/>
      <c r="AH15" s="20"/>
      <c r="AI15" s="18"/>
      <c r="AJ15" s="19"/>
      <c r="AK15" s="19"/>
      <c r="AL15" s="19"/>
      <c r="AM15" s="20"/>
      <c r="AN15" s="21"/>
      <c r="AO15" s="21"/>
      <c r="AP15" s="21"/>
      <c r="AQ15" s="21"/>
      <c r="AR15" s="21"/>
      <c r="AS15" s="4"/>
      <c r="AT15" s="22"/>
      <c r="AU15" s="4" t="str">
        <f>IF(COUNTA(E15:I18)&lt;5,"",IF($J15="j","StM",IF(AT15="G","StM",IF(SUM(AD15:AH15)&gt;=4,"StM",IF(AND(SUM(AD15:AH15)=3,OR(J15="5:0",J15="4:1")),"StM",IF(AND(SUM(AD15:AH15)=3,J15=""),"?",""))))))</f>
        <v/>
      </c>
      <c r="AX15" s="4">
        <f t="shared" si="1"/>
        <v>0</v>
      </c>
    </row>
    <row r="16" spans="1:50" s="8" customFormat="1" ht="17.100000000000001" customHeight="1" thickBot="1" x14ac:dyDescent="0.25">
      <c r="A16" s="35" t="s">
        <v>60</v>
      </c>
      <c r="B16" s="35" t="s">
        <v>61</v>
      </c>
      <c r="C16" s="37" t="s">
        <v>30</v>
      </c>
      <c r="D16" s="37">
        <v>18</v>
      </c>
      <c r="E16" s="39">
        <v>1</v>
      </c>
      <c r="F16" s="39">
        <v>3</v>
      </c>
      <c r="G16" s="39">
        <v>3</v>
      </c>
      <c r="H16" s="39">
        <v>2</v>
      </c>
      <c r="I16" s="39">
        <v>1</v>
      </c>
      <c r="J16" s="25" t="s">
        <v>84</v>
      </c>
      <c r="K16" s="27" t="s">
        <v>80</v>
      </c>
      <c r="L16" s="29" t="s">
        <v>92</v>
      </c>
      <c r="M16" s="31" t="s">
        <v>85</v>
      </c>
      <c r="N16" s="33" t="s">
        <v>86</v>
      </c>
      <c r="O16" s="18"/>
      <c r="P16" s="19"/>
      <c r="Q16" s="19"/>
      <c r="R16" s="19"/>
      <c r="S16" s="19"/>
      <c r="T16" s="18"/>
      <c r="U16" s="19"/>
      <c r="V16" s="19"/>
      <c r="W16" s="19"/>
      <c r="X16" s="20"/>
      <c r="Y16" s="18"/>
      <c r="Z16" s="19"/>
      <c r="AA16" s="19"/>
      <c r="AB16" s="19"/>
      <c r="AC16" s="20"/>
      <c r="AD16" s="18"/>
      <c r="AE16" s="19"/>
      <c r="AF16" s="19"/>
      <c r="AG16" s="19"/>
      <c r="AH16" s="20"/>
      <c r="AI16" s="18"/>
      <c r="AJ16" s="19"/>
      <c r="AK16" s="19"/>
      <c r="AL16" s="19"/>
      <c r="AM16" s="20"/>
      <c r="AN16" s="21"/>
      <c r="AO16" s="21"/>
      <c r="AP16" s="21"/>
      <c r="AQ16" s="21"/>
      <c r="AR16" s="21"/>
      <c r="AS16" s="4"/>
      <c r="AT16" s="22"/>
      <c r="AU16" s="4"/>
      <c r="AX16" s="4"/>
    </row>
    <row r="17" spans="1:50" s="8" customFormat="1" ht="17.100000000000001" customHeight="1" thickBot="1" x14ac:dyDescent="0.25">
      <c r="A17" s="36"/>
      <c r="B17" s="36"/>
      <c r="C17" s="38"/>
      <c r="D17" s="38"/>
      <c r="E17" s="40"/>
      <c r="F17" s="40"/>
      <c r="G17" s="40"/>
      <c r="H17" s="40"/>
      <c r="I17" s="40"/>
      <c r="J17" s="26"/>
      <c r="K17" s="28"/>
      <c r="L17" s="30"/>
      <c r="M17" s="32"/>
      <c r="N17" s="34"/>
      <c r="O17" s="18"/>
      <c r="P17" s="19"/>
      <c r="Q17" s="19"/>
      <c r="R17" s="19"/>
      <c r="S17" s="19"/>
      <c r="T17" s="18"/>
      <c r="U17" s="19"/>
      <c r="V17" s="19"/>
      <c r="W17" s="19"/>
      <c r="X17" s="20"/>
      <c r="Y17" s="18"/>
      <c r="Z17" s="19"/>
      <c r="AA17" s="19"/>
      <c r="AB17" s="19"/>
      <c r="AC17" s="20"/>
      <c r="AD17" s="18"/>
      <c r="AE17" s="19"/>
      <c r="AF17" s="19"/>
      <c r="AG17" s="19"/>
      <c r="AH17" s="20"/>
      <c r="AI17" s="18"/>
      <c r="AJ17" s="19"/>
      <c r="AK17" s="19"/>
      <c r="AL17" s="19"/>
      <c r="AM17" s="20"/>
      <c r="AN17" s="21"/>
      <c r="AO17" s="21"/>
      <c r="AP17" s="21"/>
      <c r="AQ17" s="21"/>
      <c r="AR17" s="21"/>
      <c r="AS17" s="4"/>
      <c r="AT17" s="22"/>
      <c r="AU17" s="4"/>
      <c r="AX17" s="4"/>
    </row>
    <row r="18" spans="1:50" s="8" customFormat="1" ht="17.100000000000001" customHeight="1" thickBot="1" x14ac:dyDescent="0.25">
      <c r="A18" s="35" t="s">
        <v>24</v>
      </c>
      <c r="B18" s="35" t="s">
        <v>23</v>
      </c>
      <c r="C18" s="37" t="s">
        <v>76</v>
      </c>
      <c r="D18" s="37">
        <v>16</v>
      </c>
      <c r="E18" s="39">
        <v>3</v>
      </c>
      <c r="F18" s="39">
        <v>2</v>
      </c>
      <c r="G18" s="39">
        <v>2</v>
      </c>
      <c r="H18" s="39" t="s">
        <v>78</v>
      </c>
      <c r="I18" s="39">
        <v>2</v>
      </c>
      <c r="J18" s="25" t="s">
        <v>83</v>
      </c>
      <c r="K18" s="27" t="str">
        <f>AT18</f>
        <v>S</v>
      </c>
      <c r="L18" s="29" t="str">
        <f>AU18</f>
        <v>StM</v>
      </c>
      <c r="M18" s="41"/>
      <c r="N18" s="33" t="s">
        <v>86</v>
      </c>
      <c r="O18" s="18">
        <f>IF(OR(E18="T",E18="D",E18=3,E18=2,E18=1),1,0)</f>
        <v>1</v>
      </c>
      <c r="P18" s="19">
        <f>IF(OR(F18="T",F18="D",F18=3,F18=2,F18=1),1,0)</f>
        <v>1</v>
      </c>
      <c r="Q18" s="19">
        <f>IF(OR(G18="T",G18="D",G18=3,G18=2,G18=1),1,0)</f>
        <v>1</v>
      </c>
      <c r="R18" s="19">
        <f>IF(OR(H18="T",H18="D",H18=3,H18=2,H18=1),1,0)</f>
        <v>1</v>
      </c>
      <c r="S18" s="19">
        <f>IF(OR(I18="T",I18="D",I18=3,I18=2,I18=1),1,0)</f>
        <v>1</v>
      </c>
      <c r="T18" s="18">
        <f>IF(OR(E18="D",E18=3,E18=2,E18=1),1,0)</f>
        <v>1</v>
      </c>
      <c r="U18" s="19">
        <f>IF(OR(F18="D",F18=3,F18=2,F18=1),1,0)</f>
        <v>1</v>
      </c>
      <c r="V18" s="19">
        <f>IF(OR(G18="D",G18=3,G18=2,G18=1),1,0)</f>
        <v>1</v>
      </c>
      <c r="W18" s="19">
        <f>IF(OR(H18="D",H18=3,H18=2,H18=1),1,0)</f>
        <v>1</v>
      </c>
      <c r="X18" s="20">
        <f>IF(OR(I18="D",I18=3,I18=2,I18=1),1,0)</f>
        <v>1</v>
      </c>
      <c r="Y18" s="18">
        <f>IF(OR(E18=3,E18=2,E18=1),1,0)</f>
        <v>1</v>
      </c>
      <c r="Z18" s="19">
        <f>IF(OR(F18=3,F18=2,F18=1),1,0)</f>
        <v>1</v>
      </c>
      <c r="AA18" s="19">
        <f>IF(OR(G18=3,G18=2,G18=1),1,0)</f>
        <v>1</v>
      </c>
      <c r="AB18" s="19">
        <f>IF(OR(H18=3,H18=2,H18=1),1,0)</f>
        <v>0</v>
      </c>
      <c r="AC18" s="20">
        <f>IF(OR(I18=3,I18=2,I18=1),1,0)</f>
        <v>1</v>
      </c>
      <c r="AD18" s="18">
        <f>IF(OR(E18=2,E18=1),1,0)</f>
        <v>0</v>
      </c>
      <c r="AE18" s="19">
        <f>IF(OR(F18=2,F18=1),1,0)</f>
        <v>1</v>
      </c>
      <c r="AF18" s="19">
        <f>IF(OR(G18=2,G18=1),1,0)</f>
        <v>1</v>
      </c>
      <c r="AG18" s="19">
        <f>IF(OR(H18=2,H18=1),1,0)</f>
        <v>0</v>
      </c>
      <c r="AH18" s="20">
        <f>IF(OR(I18=2,I18=1),1,0)</f>
        <v>1</v>
      </c>
      <c r="AI18" s="18">
        <f>IF(OR(E18=1),1,0)</f>
        <v>0</v>
      </c>
      <c r="AJ18" s="19">
        <f>IF(OR(F18=1),1,0)</f>
        <v>0</v>
      </c>
      <c r="AK18" s="19">
        <f>IF(OR(G18=1),1,0)</f>
        <v>0</v>
      </c>
      <c r="AL18" s="19">
        <f>IF(OR(H18=1),1,0)</f>
        <v>0</v>
      </c>
      <c r="AM18" s="20">
        <f>IF(OR(I18=1),1,0)</f>
        <v>0</v>
      </c>
      <c r="AN18" s="21">
        <f>IF(SUM(O18:S18)&gt;=3,5,9)</f>
        <v>5</v>
      </c>
      <c r="AO18" s="21">
        <f>IF(SUM(T18:X18)&gt;=3,4,9)</f>
        <v>4</v>
      </c>
      <c r="AP18" s="21">
        <f>IF(SUM(Y18:AC18)&gt;=3,3,9)</f>
        <v>3</v>
      </c>
      <c r="AQ18" s="21">
        <f>IF(SUM(AD18:AH18)&gt;=3,2,9)</f>
        <v>2</v>
      </c>
      <c r="AR18" s="21">
        <f>IF(SUM(AI18:AM18)&gt;=3,1,9)</f>
        <v>9</v>
      </c>
      <c r="AS18" s="4">
        <f>MIN(AN18:AR18)</f>
        <v>2</v>
      </c>
      <c r="AT18" s="22" t="str">
        <f>IF(COUNTA(E18:I19)&lt;5,"",IF(AS18=1,"G",IF(AS18=2,"S",IF(AS18=3,"B",IF(AS18=4,"D",IF(AS18=5,"T"))))))</f>
        <v>S</v>
      </c>
      <c r="AU18" s="4" t="str">
        <f t="shared" ref="AU18:AU26" si="2">IF(COUNTA(E18:I19)&lt;5,"",IF($J18="j","StM",IF(AT18="G","StM",IF(SUM(AD18:AH18)&gt;=4,"StM",IF(AND(SUM(AD18:AH18)=3,OR(J18="5:0",J18="4:1")),"StM",IF(AND(SUM(AD18:AH18)=3,J18=""),"?",""))))))</f>
        <v>StM</v>
      </c>
      <c r="AX18" s="4">
        <f t="shared" si="1"/>
        <v>3</v>
      </c>
    </row>
    <row r="19" spans="1:50" s="8" customFormat="1" ht="17.100000000000001" customHeight="1" thickBot="1" x14ac:dyDescent="0.25">
      <c r="A19" s="36"/>
      <c r="B19" s="36"/>
      <c r="C19" s="38"/>
      <c r="D19" s="38"/>
      <c r="E19" s="40"/>
      <c r="F19" s="40"/>
      <c r="G19" s="40"/>
      <c r="H19" s="40"/>
      <c r="I19" s="40"/>
      <c r="J19" s="26"/>
      <c r="K19" s="28"/>
      <c r="L19" s="30"/>
      <c r="M19" s="42"/>
      <c r="N19" s="34"/>
      <c r="O19" s="18"/>
      <c r="P19" s="19"/>
      <c r="Q19" s="19"/>
      <c r="R19" s="19"/>
      <c r="S19" s="19"/>
      <c r="T19" s="18"/>
      <c r="U19" s="19"/>
      <c r="V19" s="19"/>
      <c r="W19" s="19"/>
      <c r="X19" s="20"/>
      <c r="Y19" s="18"/>
      <c r="Z19" s="19"/>
      <c r="AA19" s="19"/>
      <c r="AB19" s="19"/>
      <c r="AC19" s="20"/>
      <c r="AD19" s="18"/>
      <c r="AE19" s="19"/>
      <c r="AF19" s="19"/>
      <c r="AG19" s="19"/>
      <c r="AH19" s="20"/>
      <c r="AI19" s="18"/>
      <c r="AJ19" s="19"/>
      <c r="AK19" s="19"/>
      <c r="AL19" s="19"/>
      <c r="AM19" s="20"/>
      <c r="AN19" s="21"/>
      <c r="AO19" s="21"/>
      <c r="AP19" s="21"/>
      <c r="AQ19" s="21"/>
      <c r="AR19" s="21"/>
      <c r="AS19" s="4"/>
      <c r="AT19" s="22"/>
      <c r="AU19" s="4" t="str">
        <f t="shared" si="2"/>
        <v/>
      </c>
      <c r="AX19" s="4">
        <f t="shared" si="1"/>
        <v>0</v>
      </c>
    </row>
    <row r="20" spans="1:50" s="8" customFormat="1" ht="17.100000000000001" customHeight="1" thickBot="1" x14ac:dyDescent="0.25">
      <c r="A20" s="35" t="s">
        <v>74</v>
      </c>
      <c r="B20" s="35" t="s">
        <v>72</v>
      </c>
      <c r="C20" s="37" t="s">
        <v>77</v>
      </c>
      <c r="D20" s="37">
        <v>2</v>
      </c>
      <c r="E20" s="39">
        <v>2</v>
      </c>
      <c r="F20" s="39">
        <v>3</v>
      </c>
      <c r="G20" s="39">
        <v>2</v>
      </c>
      <c r="H20" s="39">
        <v>1</v>
      </c>
      <c r="I20" s="39">
        <v>3</v>
      </c>
      <c r="J20" s="25" t="s">
        <v>83</v>
      </c>
      <c r="K20" s="27" t="str">
        <f>AT20</f>
        <v>S</v>
      </c>
      <c r="L20" s="29" t="str">
        <f>AU20</f>
        <v>StM</v>
      </c>
      <c r="M20" s="31"/>
      <c r="N20" s="33" t="s">
        <v>86</v>
      </c>
      <c r="O20" s="18">
        <f>IF(OR(E20="T",E20="D",E20=3,E20=2,E20=1),1,0)</f>
        <v>1</v>
      </c>
      <c r="P20" s="19">
        <f>IF(OR(F20="T",F20="D",F20=3,F20=2,F20=1),1,0)</f>
        <v>1</v>
      </c>
      <c r="Q20" s="19">
        <f>IF(OR(G20="T",G20="D",G20=3,G20=2,G20=1),1,0)</f>
        <v>1</v>
      </c>
      <c r="R20" s="19">
        <f>IF(OR(H20="T",H20="D",H20=3,H20=2,H20=1),1,0)</f>
        <v>1</v>
      </c>
      <c r="S20" s="19">
        <f>IF(OR(I20="T",I20="D",I20=3,I20=2,I20=1),1,0)</f>
        <v>1</v>
      </c>
      <c r="T20" s="18">
        <f>IF(OR(E20="D",E20=3,E20=2,E20=1),1,0)</f>
        <v>1</v>
      </c>
      <c r="U20" s="19">
        <f>IF(OR(F20="D",F20=3,F20=2,F20=1),1,0)</f>
        <v>1</v>
      </c>
      <c r="V20" s="19">
        <f>IF(OR(G20="D",G20=3,G20=2,G20=1),1,0)</f>
        <v>1</v>
      </c>
      <c r="W20" s="19">
        <f>IF(OR(H20="D",H20=3,H20=2,H20=1),1,0)</f>
        <v>1</v>
      </c>
      <c r="X20" s="20">
        <f>IF(OR(I20="D",I20=3,I20=2,I20=1),1,0)</f>
        <v>1</v>
      </c>
      <c r="Y20" s="18">
        <f>IF(OR(E20=3,E20=2,E20=1),1,0)</f>
        <v>1</v>
      </c>
      <c r="Z20" s="19">
        <f>IF(OR(F20=3,F20=2,F20=1),1,0)</f>
        <v>1</v>
      </c>
      <c r="AA20" s="19">
        <f>IF(OR(G20=3,G20=2,G20=1),1,0)</f>
        <v>1</v>
      </c>
      <c r="AB20" s="19">
        <f>IF(OR(H20=3,H20=2,H20=1),1,0)</f>
        <v>1</v>
      </c>
      <c r="AC20" s="20">
        <f>IF(OR(I20=3,I20=2,I20=1),1,0)</f>
        <v>1</v>
      </c>
      <c r="AD20" s="18">
        <f>IF(OR(E20=2,E20=1),1,0)</f>
        <v>1</v>
      </c>
      <c r="AE20" s="19">
        <f>IF(OR(F20=2,F20=1),1,0)</f>
        <v>0</v>
      </c>
      <c r="AF20" s="19">
        <f>IF(OR(G20=2,G20=1),1,0)</f>
        <v>1</v>
      </c>
      <c r="AG20" s="19">
        <f>IF(OR(H20=2,H20=1),1,0)</f>
        <v>1</v>
      </c>
      <c r="AH20" s="20">
        <f>IF(OR(I20=2,I20=1),1,0)</f>
        <v>0</v>
      </c>
      <c r="AI20" s="18">
        <f>IF(OR(E20=1),1,0)</f>
        <v>0</v>
      </c>
      <c r="AJ20" s="19">
        <f>IF(OR(F20=1),1,0)</f>
        <v>0</v>
      </c>
      <c r="AK20" s="19">
        <f>IF(OR(G20=1),1,0)</f>
        <v>0</v>
      </c>
      <c r="AL20" s="19">
        <f>IF(OR(H20=1),1,0)</f>
        <v>1</v>
      </c>
      <c r="AM20" s="20">
        <f>IF(OR(I20=1),1,0)</f>
        <v>0</v>
      </c>
      <c r="AN20" s="21">
        <f>IF(SUM(O20:S20)&gt;=3,5,9)</f>
        <v>5</v>
      </c>
      <c r="AO20" s="21">
        <f>IF(SUM(T20:X20)&gt;=3,4,9)</f>
        <v>4</v>
      </c>
      <c r="AP20" s="21">
        <f>IF(SUM(Y20:AC20)&gt;=3,3,9)</f>
        <v>3</v>
      </c>
      <c r="AQ20" s="21">
        <f>IF(SUM(AD20:AH20)&gt;=3,2,9)</f>
        <v>2</v>
      </c>
      <c r="AR20" s="21">
        <f>IF(SUM(AI20:AM20)&gt;=3,1,9)</f>
        <v>9</v>
      </c>
      <c r="AS20" s="4">
        <f>MIN(AN20:AR20)</f>
        <v>2</v>
      </c>
      <c r="AT20" s="22" t="str">
        <f>IF(COUNTA(E20:I21)&lt;5,"",IF(AS20=1,"G",IF(AS20=2,"S",IF(AS20=3,"B",IF(AS20=4,"D",IF(AS20=5,"T"))))))</f>
        <v>S</v>
      </c>
      <c r="AU20" s="4" t="str">
        <f t="shared" si="2"/>
        <v>StM</v>
      </c>
      <c r="AX20" s="4">
        <f t="shared" si="1"/>
        <v>3</v>
      </c>
    </row>
    <row r="21" spans="1:50" s="8" customFormat="1" ht="17.100000000000001" customHeight="1" thickBot="1" x14ac:dyDescent="0.25">
      <c r="A21" s="36"/>
      <c r="B21" s="36"/>
      <c r="C21" s="38"/>
      <c r="D21" s="38"/>
      <c r="E21" s="40"/>
      <c r="F21" s="40"/>
      <c r="G21" s="40"/>
      <c r="H21" s="40"/>
      <c r="I21" s="40"/>
      <c r="J21" s="26"/>
      <c r="K21" s="28"/>
      <c r="L21" s="30"/>
      <c r="M21" s="32"/>
      <c r="N21" s="34"/>
      <c r="O21" s="18"/>
      <c r="P21" s="19"/>
      <c r="Q21" s="19"/>
      <c r="R21" s="19"/>
      <c r="S21" s="19"/>
      <c r="T21" s="18"/>
      <c r="U21" s="19"/>
      <c r="V21" s="19"/>
      <c r="W21" s="19"/>
      <c r="X21" s="20"/>
      <c r="Y21" s="18"/>
      <c r="Z21" s="19"/>
      <c r="AA21" s="19"/>
      <c r="AB21" s="19"/>
      <c r="AC21" s="20"/>
      <c r="AD21" s="18"/>
      <c r="AE21" s="19"/>
      <c r="AF21" s="19"/>
      <c r="AG21" s="19"/>
      <c r="AH21" s="20"/>
      <c r="AI21" s="18"/>
      <c r="AJ21" s="19"/>
      <c r="AK21" s="19"/>
      <c r="AL21" s="19"/>
      <c r="AM21" s="20"/>
      <c r="AN21" s="21"/>
      <c r="AO21" s="21"/>
      <c r="AP21" s="21"/>
      <c r="AQ21" s="21"/>
      <c r="AR21" s="21"/>
      <c r="AS21" s="4"/>
      <c r="AT21" s="22"/>
      <c r="AU21" s="4" t="str">
        <f t="shared" si="2"/>
        <v/>
      </c>
      <c r="AX21" s="4">
        <f t="shared" si="1"/>
        <v>0</v>
      </c>
    </row>
    <row r="22" spans="1:50" s="8" customFormat="1" ht="17.100000000000001" customHeight="1" thickBot="1" x14ac:dyDescent="0.25">
      <c r="A22" s="35" t="s">
        <v>22</v>
      </c>
      <c r="B22" s="35" t="s">
        <v>21</v>
      </c>
      <c r="C22" s="37" t="s">
        <v>65</v>
      </c>
      <c r="D22" s="37">
        <v>13</v>
      </c>
      <c r="E22" s="39">
        <v>3</v>
      </c>
      <c r="F22" s="39">
        <v>2</v>
      </c>
      <c r="G22" s="39">
        <v>3</v>
      </c>
      <c r="H22" s="39">
        <v>2</v>
      </c>
      <c r="I22" s="39">
        <v>2</v>
      </c>
      <c r="J22" s="25" t="s">
        <v>84</v>
      </c>
      <c r="K22" s="27" t="str">
        <f>AT22</f>
        <v>S</v>
      </c>
      <c r="L22" s="29" t="str">
        <f>AU22</f>
        <v>StM</v>
      </c>
      <c r="M22" s="31"/>
      <c r="N22" s="33" t="s">
        <v>86</v>
      </c>
      <c r="O22" s="18">
        <f>IF(OR(E22="T",E22="D",E22=3,E22=2,E22=1),1,0)</f>
        <v>1</v>
      </c>
      <c r="P22" s="19">
        <f>IF(OR(F22="T",F22="D",F22=3,F22=2,F22=1),1,0)</f>
        <v>1</v>
      </c>
      <c r="Q22" s="19">
        <f>IF(OR(G22="T",G22="D",G22=3,G22=2,G22=1),1,0)</f>
        <v>1</v>
      </c>
      <c r="R22" s="19">
        <f>IF(OR(H22="T",H22="D",H22=3,H22=2,H22=1),1,0)</f>
        <v>1</v>
      </c>
      <c r="S22" s="19">
        <f>IF(OR(I22="T",I22="D",I22=3,I22=2,I22=1),1,0)</f>
        <v>1</v>
      </c>
      <c r="T22" s="18">
        <f>IF(OR(E22="D",E22=3,E22=2,E22=1),1,0)</f>
        <v>1</v>
      </c>
      <c r="U22" s="19">
        <f>IF(OR(F22="D",F22=3,F22=2,F22=1),1,0)</f>
        <v>1</v>
      </c>
      <c r="V22" s="19">
        <f>IF(OR(G22="D",G22=3,G22=2,G22=1),1,0)</f>
        <v>1</v>
      </c>
      <c r="W22" s="19">
        <f>IF(OR(H22="D",H22=3,H22=2,H22=1),1,0)</f>
        <v>1</v>
      </c>
      <c r="X22" s="20">
        <f>IF(OR(I22="D",I22=3,I22=2,I22=1),1,0)</f>
        <v>1</v>
      </c>
      <c r="Y22" s="18">
        <f>IF(OR(E22=3,E22=2,E22=1),1,0)</f>
        <v>1</v>
      </c>
      <c r="Z22" s="19">
        <f>IF(OR(F22=3,F22=2,F22=1),1,0)</f>
        <v>1</v>
      </c>
      <c r="AA22" s="19">
        <f>IF(OR(G22=3,G22=2,G22=1),1,0)</f>
        <v>1</v>
      </c>
      <c r="AB22" s="19">
        <f>IF(OR(H22=3,H22=2,H22=1),1,0)</f>
        <v>1</v>
      </c>
      <c r="AC22" s="20">
        <f>IF(OR(I22=3,I22=2,I22=1),1,0)</f>
        <v>1</v>
      </c>
      <c r="AD22" s="18">
        <f>IF(OR(E22=2,E22=1),1,0)</f>
        <v>0</v>
      </c>
      <c r="AE22" s="19">
        <f>IF(OR(F22=2,F22=1),1,0)</f>
        <v>1</v>
      </c>
      <c r="AF22" s="19">
        <f>IF(OR(G22=2,G22=1),1,0)</f>
        <v>0</v>
      </c>
      <c r="AG22" s="19">
        <f>IF(OR(H22=2,H22=1),1,0)</f>
        <v>1</v>
      </c>
      <c r="AH22" s="20">
        <f>IF(OR(I22=2,I22=1),1,0)</f>
        <v>1</v>
      </c>
      <c r="AI22" s="18">
        <f>IF(OR(E22=1),1,0)</f>
        <v>0</v>
      </c>
      <c r="AJ22" s="19">
        <f>IF(OR(F22=1),1,0)</f>
        <v>0</v>
      </c>
      <c r="AK22" s="19">
        <f>IF(OR(G22=1),1,0)</f>
        <v>0</v>
      </c>
      <c r="AL22" s="19">
        <f>IF(OR(H22=1),1,0)</f>
        <v>0</v>
      </c>
      <c r="AM22" s="20">
        <f>IF(OR(I22=1),1,0)</f>
        <v>0</v>
      </c>
      <c r="AN22" s="21">
        <f>IF(SUM(O22:S22)&gt;=3,5,9)</f>
        <v>5</v>
      </c>
      <c r="AO22" s="21">
        <f>IF(SUM(T22:X22)&gt;=3,4,9)</f>
        <v>4</v>
      </c>
      <c r="AP22" s="21">
        <f>IF(SUM(Y22:AC22)&gt;=3,3,9)</f>
        <v>3</v>
      </c>
      <c r="AQ22" s="21">
        <f>IF(SUM(AD22:AH22)&gt;=3,2,9)</f>
        <v>2</v>
      </c>
      <c r="AR22" s="21">
        <f>IF(SUM(AI22:AM22)&gt;=3,1,9)</f>
        <v>9</v>
      </c>
      <c r="AS22" s="4">
        <f>MIN(AN22:AR22)</f>
        <v>2</v>
      </c>
      <c r="AT22" s="22" t="str">
        <f>IF(COUNTA(E22:I23)&lt;5,"",IF(AS22=1,"G",IF(AS22=2,"S",IF(AS22=3,"B",IF(AS22=4,"D",IF(AS22=5,"T"))))))</f>
        <v>S</v>
      </c>
      <c r="AU22" s="4" t="str">
        <f t="shared" si="2"/>
        <v>StM</v>
      </c>
      <c r="AX22" s="4">
        <f t="shared" si="1"/>
        <v>3</v>
      </c>
    </row>
    <row r="23" spans="1:50" s="8" customFormat="1" ht="17.100000000000001" customHeight="1" thickBot="1" x14ac:dyDescent="0.25">
      <c r="A23" s="36"/>
      <c r="B23" s="36"/>
      <c r="C23" s="38"/>
      <c r="D23" s="38"/>
      <c r="E23" s="40"/>
      <c r="F23" s="40"/>
      <c r="G23" s="40"/>
      <c r="H23" s="40"/>
      <c r="I23" s="40"/>
      <c r="J23" s="26"/>
      <c r="K23" s="28"/>
      <c r="L23" s="30"/>
      <c r="M23" s="32"/>
      <c r="N23" s="34"/>
      <c r="O23" s="18"/>
      <c r="P23" s="19"/>
      <c r="Q23" s="19"/>
      <c r="R23" s="19"/>
      <c r="S23" s="19"/>
      <c r="T23" s="18"/>
      <c r="U23" s="19"/>
      <c r="V23" s="19"/>
      <c r="W23" s="19"/>
      <c r="X23" s="20"/>
      <c r="Y23" s="18"/>
      <c r="Z23" s="19"/>
      <c r="AA23" s="19"/>
      <c r="AB23" s="19"/>
      <c r="AC23" s="20"/>
      <c r="AD23" s="18"/>
      <c r="AE23" s="19"/>
      <c r="AF23" s="19"/>
      <c r="AG23" s="19"/>
      <c r="AH23" s="20"/>
      <c r="AI23" s="18"/>
      <c r="AJ23" s="19"/>
      <c r="AK23" s="19"/>
      <c r="AL23" s="19"/>
      <c r="AM23" s="20"/>
      <c r="AN23" s="21"/>
      <c r="AO23" s="21"/>
      <c r="AP23" s="21"/>
      <c r="AQ23" s="21"/>
      <c r="AR23" s="21"/>
      <c r="AS23" s="4"/>
      <c r="AT23" s="22"/>
      <c r="AU23" s="4" t="str">
        <f t="shared" si="2"/>
        <v/>
      </c>
      <c r="AX23" s="4">
        <f t="shared" si="1"/>
        <v>0</v>
      </c>
    </row>
    <row r="24" spans="1:50" s="8" customFormat="1" ht="17.100000000000001" customHeight="1" thickBot="1" x14ac:dyDescent="0.25">
      <c r="A24" s="35" t="s">
        <v>49</v>
      </c>
      <c r="B24" s="35" t="s">
        <v>50</v>
      </c>
      <c r="C24" s="37" t="s">
        <v>30</v>
      </c>
      <c r="D24" s="37">
        <v>15</v>
      </c>
      <c r="E24" s="39">
        <v>1</v>
      </c>
      <c r="F24" s="39">
        <v>3</v>
      </c>
      <c r="G24" s="39">
        <v>3</v>
      </c>
      <c r="H24" s="39">
        <v>2</v>
      </c>
      <c r="I24" s="39">
        <v>2</v>
      </c>
      <c r="J24" s="25" t="s">
        <v>83</v>
      </c>
      <c r="K24" s="27" t="str">
        <f>AT24</f>
        <v>S</v>
      </c>
      <c r="L24" s="29" t="str">
        <f>AU24</f>
        <v>StM</v>
      </c>
      <c r="M24" s="31"/>
      <c r="N24" s="33" t="s">
        <v>86</v>
      </c>
      <c r="O24" s="18">
        <f>IF(OR(E24="T",E24="D",E24=3,E24=2,E24=1),1,0)</f>
        <v>1</v>
      </c>
      <c r="P24" s="19">
        <f>IF(OR(F24="T",F24="D",F24=3,F24=2,F24=1),1,0)</f>
        <v>1</v>
      </c>
      <c r="Q24" s="19">
        <f>IF(OR(G24="T",G24="D",G24=3,G24=2,G24=1),1,0)</f>
        <v>1</v>
      </c>
      <c r="R24" s="19">
        <f>IF(OR(H24="T",H24="D",H24=3,H24=2,H24=1),1,0)</f>
        <v>1</v>
      </c>
      <c r="S24" s="19">
        <f>IF(OR(I24="T",I24="D",I24=3,I24=2,I24=1),1,0)</f>
        <v>1</v>
      </c>
      <c r="T24" s="18">
        <f>IF(OR(E24="D",E24=3,E24=2,E24=1),1,0)</f>
        <v>1</v>
      </c>
      <c r="U24" s="19">
        <f>IF(OR(F24="D",F24=3,F24=2,F24=1),1,0)</f>
        <v>1</v>
      </c>
      <c r="V24" s="19">
        <f>IF(OR(G24="D",G24=3,G24=2,G24=1),1,0)</f>
        <v>1</v>
      </c>
      <c r="W24" s="19">
        <f>IF(OR(H24="D",H24=3,H24=2,H24=1),1,0)</f>
        <v>1</v>
      </c>
      <c r="X24" s="20">
        <f>IF(OR(I24="D",I24=3,I24=2,I24=1),1,0)</f>
        <v>1</v>
      </c>
      <c r="Y24" s="18">
        <f>IF(OR(E24=3,E24=2,E24=1),1,0)</f>
        <v>1</v>
      </c>
      <c r="Z24" s="19">
        <f>IF(OR(F24=3,F24=2,F24=1),1,0)</f>
        <v>1</v>
      </c>
      <c r="AA24" s="19">
        <f>IF(OR(G24=3,G24=2,G24=1),1,0)</f>
        <v>1</v>
      </c>
      <c r="AB24" s="19">
        <f>IF(OR(H24=3,H24=2,H24=1),1,0)</f>
        <v>1</v>
      </c>
      <c r="AC24" s="20">
        <f>IF(OR(I24=3,I24=2,I24=1),1,0)</f>
        <v>1</v>
      </c>
      <c r="AD24" s="18">
        <f>IF(OR(E24=2,E24=1),1,0)</f>
        <v>1</v>
      </c>
      <c r="AE24" s="19">
        <f>IF(OR(F24=2,F24=1),1,0)</f>
        <v>0</v>
      </c>
      <c r="AF24" s="19">
        <f>IF(OR(G24=2,G24=1),1,0)</f>
        <v>0</v>
      </c>
      <c r="AG24" s="19">
        <f>IF(OR(H24=2,H24=1),1,0)</f>
        <v>1</v>
      </c>
      <c r="AH24" s="20">
        <f>IF(OR(I24=2,I24=1),1,0)</f>
        <v>1</v>
      </c>
      <c r="AI24" s="18">
        <f>IF(OR(E24=1),1,0)</f>
        <v>1</v>
      </c>
      <c r="AJ24" s="19">
        <f>IF(OR(F24=1),1,0)</f>
        <v>0</v>
      </c>
      <c r="AK24" s="19">
        <f>IF(OR(G24=1),1,0)</f>
        <v>0</v>
      </c>
      <c r="AL24" s="19">
        <f>IF(OR(H24=1),1,0)</f>
        <v>0</v>
      </c>
      <c r="AM24" s="20">
        <f>IF(OR(I24=1),1,0)</f>
        <v>0</v>
      </c>
      <c r="AN24" s="21">
        <f>IF(SUM(O24:S24)&gt;=3,5,9)</f>
        <v>5</v>
      </c>
      <c r="AO24" s="21">
        <f>IF(SUM(T24:X24)&gt;=3,4,9)</f>
        <v>4</v>
      </c>
      <c r="AP24" s="21">
        <f>IF(SUM(Y24:AC24)&gt;=3,3,9)</f>
        <v>3</v>
      </c>
      <c r="AQ24" s="21">
        <f>IF(SUM(AD24:AH24)&gt;=3,2,9)</f>
        <v>2</v>
      </c>
      <c r="AR24" s="21">
        <f>IF(SUM(AI24:AM24)&gt;=3,1,9)</f>
        <v>9</v>
      </c>
      <c r="AS24" s="4">
        <f>MIN(AN24:AR24)</f>
        <v>2</v>
      </c>
      <c r="AT24" s="22" t="str">
        <f>IF(COUNTA(E24:I25)&lt;5,"",IF(AS24=1,"G",IF(AS24=2,"S",IF(AS24=3,"B",IF(AS24=4,"D",IF(AS24=5,"T"))))))</f>
        <v>S</v>
      </c>
      <c r="AU24" s="4" t="str">
        <f t="shared" si="2"/>
        <v>StM</v>
      </c>
      <c r="AX24" s="4">
        <f t="shared" si="1"/>
        <v>3</v>
      </c>
    </row>
    <row r="25" spans="1:50" s="8" customFormat="1" ht="17.100000000000001" customHeight="1" thickBot="1" x14ac:dyDescent="0.25">
      <c r="A25" s="36"/>
      <c r="B25" s="36"/>
      <c r="C25" s="38"/>
      <c r="D25" s="38"/>
      <c r="E25" s="40"/>
      <c r="F25" s="40"/>
      <c r="G25" s="40"/>
      <c r="H25" s="40"/>
      <c r="I25" s="40"/>
      <c r="J25" s="26"/>
      <c r="K25" s="28"/>
      <c r="L25" s="30"/>
      <c r="M25" s="32"/>
      <c r="N25" s="34"/>
      <c r="O25" s="18"/>
      <c r="P25" s="19"/>
      <c r="Q25" s="19"/>
      <c r="R25" s="19"/>
      <c r="S25" s="19"/>
      <c r="T25" s="18"/>
      <c r="U25" s="19"/>
      <c r="V25" s="19"/>
      <c r="W25" s="19"/>
      <c r="X25" s="20"/>
      <c r="Y25" s="18"/>
      <c r="Z25" s="19"/>
      <c r="AA25" s="19"/>
      <c r="AB25" s="19"/>
      <c r="AC25" s="20"/>
      <c r="AD25" s="18"/>
      <c r="AE25" s="19"/>
      <c r="AF25" s="19"/>
      <c r="AG25" s="19"/>
      <c r="AH25" s="20"/>
      <c r="AI25" s="18"/>
      <c r="AJ25" s="19"/>
      <c r="AK25" s="19"/>
      <c r="AL25" s="19"/>
      <c r="AM25" s="20"/>
      <c r="AN25" s="21"/>
      <c r="AO25" s="21"/>
      <c r="AP25" s="21"/>
      <c r="AQ25" s="21"/>
      <c r="AR25" s="21"/>
      <c r="AS25" s="4"/>
      <c r="AT25" s="22"/>
      <c r="AU25" s="4" t="str">
        <f t="shared" si="2"/>
        <v/>
      </c>
      <c r="AX25" s="4">
        <f t="shared" si="1"/>
        <v>0</v>
      </c>
    </row>
    <row r="26" spans="1:50" s="8" customFormat="1" ht="17.100000000000001" customHeight="1" thickBot="1" x14ac:dyDescent="0.25">
      <c r="A26" s="35" t="s">
        <v>51</v>
      </c>
      <c r="B26" s="35" t="s">
        <v>52</v>
      </c>
      <c r="C26" s="37" t="s">
        <v>75</v>
      </c>
      <c r="D26" s="37">
        <v>10</v>
      </c>
      <c r="E26" s="39">
        <v>2</v>
      </c>
      <c r="F26" s="39">
        <v>2</v>
      </c>
      <c r="G26" s="39">
        <v>3</v>
      </c>
      <c r="H26" s="39">
        <v>2</v>
      </c>
      <c r="I26" s="39">
        <v>3</v>
      </c>
      <c r="J26" s="25" t="s">
        <v>83</v>
      </c>
      <c r="K26" s="27" t="str">
        <f>AT26</f>
        <v>S</v>
      </c>
      <c r="L26" s="29" t="str">
        <f>AU26</f>
        <v>StM</v>
      </c>
      <c r="M26" s="31"/>
      <c r="N26" s="33" t="s">
        <v>86</v>
      </c>
      <c r="O26" s="18">
        <f>IF(OR(E26="T",E26="D",E26=3,E26=2,E26=1),1,0)</f>
        <v>1</v>
      </c>
      <c r="P26" s="19">
        <f>IF(OR(F26="T",F26="D",F26=3,F26=2,F26=1),1,0)</f>
        <v>1</v>
      </c>
      <c r="Q26" s="19">
        <f>IF(OR(G26="T",G26="D",G26=3,G26=2,G26=1),1,0)</f>
        <v>1</v>
      </c>
      <c r="R26" s="19">
        <f>IF(OR(H26="T",H26="D",H26=3,H26=2,H26=1),1,0)</f>
        <v>1</v>
      </c>
      <c r="S26" s="19">
        <f>IF(OR(I26="T",I26="D",I26=3,I26=2,I26=1),1,0)</f>
        <v>1</v>
      </c>
      <c r="T26" s="18">
        <f>IF(OR(E26="D",E26=3,E26=2,E26=1),1,0)</f>
        <v>1</v>
      </c>
      <c r="U26" s="19">
        <f>IF(OR(F26="D",F26=3,F26=2,F26=1),1,0)</f>
        <v>1</v>
      </c>
      <c r="V26" s="19">
        <f>IF(OR(G26="D",G26=3,G26=2,G26=1),1,0)</f>
        <v>1</v>
      </c>
      <c r="W26" s="19">
        <f>IF(OR(H26="D",H26=3,H26=2,H26=1),1,0)</f>
        <v>1</v>
      </c>
      <c r="X26" s="20">
        <f>IF(OR(I26="D",I26=3,I26=2,I26=1),1,0)</f>
        <v>1</v>
      </c>
      <c r="Y26" s="18">
        <f>IF(OR(E26=3,E26=2,E26=1),1,0)</f>
        <v>1</v>
      </c>
      <c r="Z26" s="19">
        <f>IF(OR(F26=3,F26=2,F26=1),1,0)</f>
        <v>1</v>
      </c>
      <c r="AA26" s="19">
        <f>IF(OR(G26=3,G26=2,G26=1),1,0)</f>
        <v>1</v>
      </c>
      <c r="AB26" s="19">
        <f>IF(OR(H26=3,H26=2,H26=1),1,0)</f>
        <v>1</v>
      </c>
      <c r="AC26" s="20">
        <f>IF(OR(I26=3,I26=2,I26=1),1,0)</f>
        <v>1</v>
      </c>
      <c r="AD26" s="18">
        <f>IF(OR(E26=2,E26=1),1,0)</f>
        <v>1</v>
      </c>
      <c r="AE26" s="19">
        <f>IF(OR(F26=2,F26=1),1,0)</f>
        <v>1</v>
      </c>
      <c r="AF26" s="19">
        <f>IF(OR(G26=2,G26=1),1,0)</f>
        <v>0</v>
      </c>
      <c r="AG26" s="19">
        <f>IF(OR(H26=2,H26=1),1,0)</f>
        <v>1</v>
      </c>
      <c r="AH26" s="20">
        <f>IF(OR(I26=2,I26=1),1,0)</f>
        <v>0</v>
      </c>
      <c r="AI26" s="18">
        <f>IF(OR(E26=1),1,0)</f>
        <v>0</v>
      </c>
      <c r="AJ26" s="19">
        <f>IF(OR(F26=1),1,0)</f>
        <v>0</v>
      </c>
      <c r="AK26" s="19">
        <f>IF(OR(G26=1),1,0)</f>
        <v>0</v>
      </c>
      <c r="AL26" s="19">
        <f>IF(OR(H26=1),1,0)</f>
        <v>0</v>
      </c>
      <c r="AM26" s="20">
        <f>IF(OR(I26=1),1,0)</f>
        <v>0</v>
      </c>
      <c r="AN26" s="21">
        <f>IF(SUM(O26:S26)&gt;=3,5,9)</f>
        <v>5</v>
      </c>
      <c r="AO26" s="21">
        <f>IF(SUM(T26:X26)&gt;=3,4,9)</f>
        <v>4</v>
      </c>
      <c r="AP26" s="21">
        <f>IF(SUM(Y26:AC26)&gt;=3,3,9)</f>
        <v>3</v>
      </c>
      <c r="AQ26" s="21">
        <f>IF(SUM(AD26:AH26)&gt;=3,2,9)</f>
        <v>2</v>
      </c>
      <c r="AR26" s="21">
        <f>IF(SUM(AI26:AM26)&gt;=3,1,9)</f>
        <v>9</v>
      </c>
      <c r="AS26" s="4">
        <f>MIN(AN26:AR26)</f>
        <v>2</v>
      </c>
      <c r="AT26" s="22" t="str">
        <f>IF(COUNTA(E26:I27)&lt;5,"",IF(AS26=1,"G",IF(AS26=2,"S",IF(AS26=3,"B",IF(AS26=4,"D",IF(AS26=5,"T"))))))</f>
        <v>S</v>
      </c>
      <c r="AU26" s="4" t="str">
        <f t="shared" si="2"/>
        <v>StM</v>
      </c>
      <c r="AX26" s="4">
        <f t="shared" si="1"/>
        <v>3</v>
      </c>
    </row>
    <row r="27" spans="1:50" s="8" customFormat="1" ht="17.100000000000001" customHeight="1" thickBot="1" x14ac:dyDescent="0.25">
      <c r="A27" s="36"/>
      <c r="B27" s="36"/>
      <c r="C27" s="38"/>
      <c r="D27" s="38"/>
      <c r="E27" s="40"/>
      <c r="F27" s="40"/>
      <c r="G27" s="40"/>
      <c r="H27" s="40"/>
      <c r="I27" s="40"/>
      <c r="J27" s="26"/>
      <c r="K27" s="28"/>
      <c r="L27" s="30"/>
      <c r="M27" s="32"/>
      <c r="N27" s="34"/>
      <c r="O27" s="18"/>
      <c r="P27" s="19"/>
      <c r="Q27" s="19"/>
      <c r="R27" s="19"/>
      <c r="S27" s="19"/>
      <c r="T27" s="18"/>
      <c r="U27" s="19"/>
      <c r="V27" s="19"/>
      <c r="W27" s="19"/>
      <c r="X27" s="20"/>
      <c r="Y27" s="18"/>
      <c r="Z27" s="19"/>
      <c r="AA27" s="19"/>
      <c r="AB27" s="19"/>
      <c r="AC27" s="20"/>
      <c r="AD27" s="18"/>
      <c r="AE27" s="19"/>
      <c r="AF27" s="19"/>
      <c r="AG27" s="19"/>
      <c r="AH27" s="20"/>
      <c r="AI27" s="18"/>
      <c r="AJ27" s="19"/>
      <c r="AK27" s="19"/>
      <c r="AL27" s="19"/>
      <c r="AM27" s="20"/>
      <c r="AN27" s="21"/>
      <c r="AO27" s="21"/>
      <c r="AP27" s="21"/>
      <c r="AQ27" s="21"/>
      <c r="AR27" s="21"/>
      <c r="AS27" s="4"/>
      <c r="AT27" s="22"/>
      <c r="AU27" s="4" t="str">
        <f>IF(COUNTA(E27:I27)&lt;5,"",IF($J27="j","StM",IF(AT27="G","StM",IF(SUM(AD27:AH27)&gt;=4,"StM",IF(AND(SUM(AD27:AH27)=3,OR(J27="5:0",J27="4:1")),"StM",IF(AND(SUM(AD27:AH27)=3,J27=""),"?",""))))))</f>
        <v/>
      </c>
      <c r="AX27" s="4">
        <f t="shared" si="1"/>
        <v>0</v>
      </c>
    </row>
    <row r="28" spans="1:50" s="8" customFormat="1" ht="17.100000000000001" customHeight="1" thickBot="1" x14ac:dyDescent="0.25">
      <c r="A28" s="35" t="s">
        <v>17</v>
      </c>
      <c r="B28" s="35" t="s">
        <v>16</v>
      </c>
      <c r="C28" s="37" t="s">
        <v>15</v>
      </c>
      <c r="D28" s="37">
        <v>14</v>
      </c>
      <c r="E28" s="39">
        <v>3</v>
      </c>
      <c r="F28" s="39">
        <v>3</v>
      </c>
      <c r="G28" s="39">
        <v>2</v>
      </c>
      <c r="H28" s="39">
        <v>1</v>
      </c>
      <c r="I28" s="39">
        <v>2</v>
      </c>
      <c r="J28" s="25" t="s">
        <v>84</v>
      </c>
      <c r="K28" s="27" t="str">
        <f>AT28</f>
        <v>S</v>
      </c>
      <c r="L28" s="29" t="str">
        <f>AU28</f>
        <v>StM</v>
      </c>
      <c r="M28" s="31" t="s">
        <v>94</v>
      </c>
      <c r="N28" s="33" t="s">
        <v>86</v>
      </c>
      <c r="O28" s="18">
        <f>IF(OR(E28="T",E28="D",E28=3,E28=2,E28=1),1,0)</f>
        <v>1</v>
      </c>
      <c r="P28" s="19">
        <f>IF(OR(F28="T",F28="D",F28=3,F28=2,F28=1),1,0)</f>
        <v>1</v>
      </c>
      <c r="Q28" s="19">
        <f>IF(OR(G28="T",G28="D",G28=3,G28=2,G28=1),1,0)</f>
        <v>1</v>
      </c>
      <c r="R28" s="19">
        <f>IF(OR(H28="T",H28="D",H28=3,H28=2,H28=1),1,0)</f>
        <v>1</v>
      </c>
      <c r="S28" s="19">
        <f>IF(OR(I28="T",I28="D",I28=3,I28=2,I28=1),1,0)</f>
        <v>1</v>
      </c>
      <c r="T28" s="18">
        <f>IF(OR(E28="D",E28=3,E28=2,E28=1),1,0)</f>
        <v>1</v>
      </c>
      <c r="U28" s="19">
        <f>IF(OR(F28="D",F28=3,F28=2,F28=1),1,0)</f>
        <v>1</v>
      </c>
      <c r="V28" s="19">
        <f>IF(OR(G28="D",G28=3,G28=2,G28=1),1,0)</f>
        <v>1</v>
      </c>
      <c r="W28" s="19">
        <f>IF(OR(H28="D",H28=3,H28=2,H28=1),1,0)</f>
        <v>1</v>
      </c>
      <c r="X28" s="20">
        <f>IF(OR(I28="D",I28=3,I28=2,I28=1),1,0)</f>
        <v>1</v>
      </c>
      <c r="Y28" s="18">
        <f>IF(OR(E28=3,E28=2,E28=1),1,0)</f>
        <v>1</v>
      </c>
      <c r="Z28" s="19">
        <f>IF(OR(F28=3,F28=2,F28=1),1,0)</f>
        <v>1</v>
      </c>
      <c r="AA28" s="19">
        <f>IF(OR(G28=3,G28=2,G28=1),1,0)</f>
        <v>1</v>
      </c>
      <c r="AB28" s="19">
        <f>IF(OR(H28=3,H28=2,H28=1),1,0)</f>
        <v>1</v>
      </c>
      <c r="AC28" s="20">
        <f>IF(OR(I28=3,I28=2,I28=1),1,0)</f>
        <v>1</v>
      </c>
      <c r="AD28" s="18">
        <f>IF(OR(E28=2,E28=1),1,0)</f>
        <v>0</v>
      </c>
      <c r="AE28" s="19">
        <f>IF(OR(F28=2,F28=1),1,0)</f>
        <v>0</v>
      </c>
      <c r="AF28" s="19">
        <f>IF(OR(G28=2,G28=1),1,0)</f>
        <v>1</v>
      </c>
      <c r="AG28" s="19">
        <f>IF(OR(H28=2,H28=1),1,0)</f>
        <v>1</v>
      </c>
      <c r="AH28" s="20">
        <f>IF(OR(I28=2,I28=1),1,0)</f>
        <v>1</v>
      </c>
      <c r="AI28" s="18">
        <f>IF(OR(E28=1),1,0)</f>
        <v>0</v>
      </c>
      <c r="AJ28" s="19">
        <f>IF(OR(F28=1),1,0)</f>
        <v>0</v>
      </c>
      <c r="AK28" s="19">
        <f>IF(OR(G28=1),1,0)</f>
        <v>0</v>
      </c>
      <c r="AL28" s="19">
        <f>IF(OR(H28=1),1,0)</f>
        <v>1</v>
      </c>
      <c r="AM28" s="20">
        <f>IF(OR(I28=1),1,0)</f>
        <v>0</v>
      </c>
      <c r="AN28" s="21">
        <f>IF(SUM(O28:S28)&gt;=3,5,9)</f>
        <v>5</v>
      </c>
      <c r="AO28" s="21">
        <f>IF(SUM(T28:X28)&gt;=3,4,9)</f>
        <v>4</v>
      </c>
      <c r="AP28" s="21">
        <f>IF(SUM(Y28:AC28)&gt;=3,3,9)</f>
        <v>3</v>
      </c>
      <c r="AQ28" s="21">
        <f>IF(SUM(AD28:AH28)&gt;=3,2,9)</f>
        <v>2</v>
      </c>
      <c r="AR28" s="21">
        <f>IF(SUM(AI28:AM28)&gt;=3,1,9)</f>
        <v>9</v>
      </c>
      <c r="AS28" s="4">
        <f>MIN(AN28:AR28)</f>
        <v>2</v>
      </c>
      <c r="AT28" s="22" t="str">
        <f>IF(COUNTA(E28:I29)&lt;5,"",IF(AS28=1,"G",IF(AS28=2,"S",IF(AS28=3,"B",IF(AS28=4,"D",IF(AS28=5,"T"))))))</f>
        <v>S</v>
      </c>
      <c r="AU28" s="4" t="str">
        <f t="shared" ref="AU28:AU34" si="3">IF(COUNTA(E28:I29)&lt;5,"",IF($J28="j","StM",IF(AT28="G","StM",IF(SUM(AD28:AH28)&gt;=4,"StM",IF(AND(SUM(AD28:AH28)=3,OR(J28="5:0",J28="4:1")),"StM",IF(AND(SUM(AD28:AH28)=3,J28=""),"?",""))))))</f>
        <v>StM</v>
      </c>
      <c r="AX28" s="4">
        <f t="shared" si="1"/>
        <v>3</v>
      </c>
    </row>
    <row r="29" spans="1:50" s="8" customFormat="1" ht="17.100000000000001" customHeight="1" thickBot="1" x14ac:dyDescent="0.25">
      <c r="A29" s="36"/>
      <c r="B29" s="36"/>
      <c r="C29" s="38"/>
      <c r="D29" s="38"/>
      <c r="E29" s="40"/>
      <c r="F29" s="40"/>
      <c r="G29" s="40"/>
      <c r="H29" s="40"/>
      <c r="I29" s="40"/>
      <c r="J29" s="26"/>
      <c r="K29" s="28"/>
      <c r="L29" s="30"/>
      <c r="M29" s="32"/>
      <c r="N29" s="34"/>
      <c r="O29" s="18"/>
      <c r="P29" s="19"/>
      <c r="Q29" s="19"/>
      <c r="R29" s="19"/>
      <c r="S29" s="19"/>
      <c r="T29" s="18"/>
      <c r="U29" s="19"/>
      <c r="V29" s="19"/>
      <c r="W29" s="19"/>
      <c r="X29" s="20"/>
      <c r="Y29" s="18"/>
      <c r="Z29" s="19"/>
      <c r="AA29" s="19"/>
      <c r="AB29" s="19"/>
      <c r="AC29" s="20"/>
      <c r="AD29" s="18"/>
      <c r="AE29" s="19"/>
      <c r="AF29" s="19"/>
      <c r="AG29" s="19"/>
      <c r="AH29" s="20"/>
      <c r="AI29" s="18"/>
      <c r="AJ29" s="19"/>
      <c r="AK29" s="19"/>
      <c r="AL29" s="19"/>
      <c r="AM29" s="20"/>
      <c r="AN29" s="21"/>
      <c r="AO29" s="21"/>
      <c r="AP29" s="21"/>
      <c r="AQ29" s="21"/>
      <c r="AR29" s="21"/>
      <c r="AS29" s="4"/>
      <c r="AT29" s="22"/>
      <c r="AU29" s="4" t="str">
        <f t="shared" si="3"/>
        <v/>
      </c>
      <c r="AX29" s="4">
        <f t="shared" si="1"/>
        <v>0</v>
      </c>
    </row>
    <row r="30" spans="1:50" s="8" customFormat="1" ht="17.100000000000001" customHeight="1" thickBot="1" x14ac:dyDescent="0.25">
      <c r="A30" s="35" t="s">
        <v>57</v>
      </c>
      <c r="B30" s="35" t="s">
        <v>38</v>
      </c>
      <c r="C30" s="37" t="s">
        <v>30</v>
      </c>
      <c r="D30" s="37">
        <v>3</v>
      </c>
      <c r="E30" s="39">
        <v>3</v>
      </c>
      <c r="F30" s="39">
        <v>2</v>
      </c>
      <c r="G30" s="39">
        <v>2</v>
      </c>
      <c r="H30" s="39">
        <v>3</v>
      </c>
      <c r="I30" s="39">
        <v>2</v>
      </c>
      <c r="J30" s="25" t="s">
        <v>83</v>
      </c>
      <c r="K30" s="27" t="str">
        <f>AT30</f>
        <v>S</v>
      </c>
      <c r="L30" s="29" t="str">
        <f>AU30</f>
        <v>StM</v>
      </c>
      <c r="M30" s="31"/>
      <c r="N30" s="33" t="s">
        <v>86</v>
      </c>
      <c r="O30" s="18">
        <f>IF(OR(E30="T",E30="D",E30=3,E30=2,E30=1),1,0)</f>
        <v>1</v>
      </c>
      <c r="P30" s="19">
        <f>IF(OR(F30="T",F30="D",F30=3,F30=2,F30=1),1,0)</f>
        <v>1</v>
      </c>
      <c r="Q30" s="19">
        <f>IF(OR(G30="T",G30="D",G30=3,G30=2,G30=1),1,0)</f>
        <v>1</v>
      </c>
      <c r="R30" s="19">
        <f>IF(OR(H30="T",H30="D",H30=3,H30=2,H30=1),1,0)</f>
        <v>1</v>
      </c>
      <c r="S30" s="19">
        <f>IF(OR(I30="T",I30="D",I30=3,I30=2,I30=1),1,0)</f>
        <v>1</v>
      </c>
      <c r="T30" s="18">
        <f>IF(OR(E30="D",E30=3,E30=2,E30=1),1,0)</f>
        <v>1</v>
      </c>
      <c r="U30" s="19">
        <f>IF(OR(F30="D",F30=3,F30=2,F30=1),1,0)</f>
        <v>1</v>
      </c>
      <c r="V30" s="19">
        <f>IF(OR(G30="D",G30=3,G30=2,G30=1),1,0)</f>
        <v>1</v>
      </c>
      <c r="W30" s="19">
        <f>IF(OR(H30="D",H30=3,H30=2,H30=1),1,0)</f>
        <v>1</v>
      </c>
      <c r="X30" s="20">
        <f>IF(OR(I30="D",I30=3,I30=2,I30=1),1,0)</f>
        <v>1</v>
      </c>
      <c r="Y30" s="18">
        <f>IF(OR(E30=3,E30=2,E30=1),1,0)</f>
        <v>1</v>
      </c>
      <c r="Z30" s="19">
        <f>IF(OR(F30=3,F30=2,F30=1),1,0)</f>
        <v>1</v>
      </c>
      <c r="AA30" s="19">
        <f>IF(OR(G30=3,G30=2,G30=1),1,0)</f>
        <v>1</v>
      </c>
      <c r="AB30" s="19">
        <f>IF(OR(H30=3,H30=2,H30=1),1,0)</f>
        <v>1</v>
      </c>
      <c r="AC30" s="20">
        <f>IF(OR(I30=3,I30=2,I30=1),1,0)</f>
        <v>1</v>
      </c>
      <c r="AD30" s="18">
        <f>IF(OR(E30=2,E30=1),1,0)</f>
        <v>0</v>
      </c>
      <c r="AE30" s="19">
        <f>IF(OR(F30=2,F30=1),1,0)</f>
        <v>1</v>
      </c>
      <c r="AF30" s="19">
        <f>IF(OR(G30=2,G30=1),1,0)</f>
        <v>1</v>
      </c>
      <c r="AG30" s="19">
        <f>IF(OR(H30=2,H30=1),1,0)</f>
        <v>0</v>
      </c>
      <c r="AH30" s="20">
        <f>IF(OR(I30=2,I30=1),1,0)</f>
        <v>1</v>
      </c>
      <c r="AI30" s="18">
        <f>IF(OR(E30=1),1,0)</f>
        <v>0</v>
      </c>
      <c r="AJ30" s="19">
        <f>IF(OR(F30=1),1,0)</f>
        <v>0</v>
      </c>
      <c r="AK30" s="19">
        <f>IF(OR(G30=1),1,0)</f>
        <v>0</v>
      </c>
      <c r="AL30" s="19">
        <f>IF(OR(H30=1),1,0)</f>
        <v>0</v>
      </c>
      <c r="AM30" s="20">
        <f>IF(OR(I30=1),1,0)</f>
        <v>0</v>
      </c>
      <c r="AN30" s="21">
        <f>IF(SUM(O30:S30)&gt;=3,5,9)</f>
        <v>5</v>
      </c>
      <c r="AO30" s="21">
        <f>IF(SUM(T30:X30)&gt;=3,4,9)</f>
        <v>4</v>
      </c>
      <c r="AP30" s="21">
        <f>IF(SUM(Y30:AC30)&gt;=3,3,9)</f>
        <v>3</v>
      </c>
      <c r="AQ30" s="21">
        <f>IF(SUM(AD30:AH30)&gt;=3,2,9)</f>
        <v>2</v>
      </c>
      <c r="AR30" s="21">
        <f>IF(SUM(AI30:AM30)&gt;=3,1,9)</f>
        <v>9</v>
      </c>
      <c r="AS30" s="4">
        <f>MIN(AN30:AR30)</f>
        <v>2</v>
      </c>
      <c r="AT30" s="22" t="str">
        <f>IF(COUNTA(E30:I31)&lt;5,"",IF(AS30=1,"G",IF(AS30=2,"S",IF(AS30=3,"B",IF(AS30=4,"D",IF(AS30=5,"T"))))))</f>
        <v>S</v>
      </c>
      <c r="AU30" s="4" t="str">
        <f t="shared" si="3"/>
        <v>StM</v>
      </c>
      <c r="AX30" s="4">
        <f t="shared" si="1"/>
        <v>3</v>
      </c>
    </row>
    <row r="31" spans="1:50" s="8" customFormat="1" ht="17.100000000000001" customHeight="1" thickBot="1" x14ac:dyDescent="0.25">
      <c r="A31" s="36"/>
      <c r="B31" s="36"/>
      <c r="C31" s="38"/>
      <c r="D31" s="38"/>
      <c r="E31" s="40"/>
      <c r="F31" s="40"/>
      <c r="G31" s="40"/>
      <c r="H31" s="40"/>
      <c r="I31" s="40"/>
      <c r="J31" s="26"/>
      <c r="K31" s="28"/>
      <c r="L31" s="30"/>
      <c r="M31" s="32"/>
      <c r="N31" s="34"/>
      <c r="O31" s="18"/>
      <c r="P31" s="19"/>
      <c r="Q31" s="19"/>
      <c r="R31" s="19"/>
      <c r="S31" s="19"/>
      <c r="T31" s="18"/>
      <c r="U31" s="19"/>
      <c r="V31" s="19"/>
      <c r="W31" s="19"/>
      <c r="X31" s="20"/>
      <c r="Y31" s="18"/>
      <c r="Z31" s="19"/>
      <c r="AA31" s="19"/>
      <c r="AB31" s="19"/>
      <c r="AC31" s="20"/>
      <c r="AD31" s="18"/>
      <c r="AE31" s="19"/>
      <c r="AF31" s="19"/>
      <c r="AG31" s="19"/>
      <c r="AH31" s="20"/>
      <c r="AI31" s="18"/>
      <c r="AJ31" s="19"/>
      <c r="AK31" s="19"/>
      <c r="AL31" s="19"/>
      <c r="AM31" s="20"/>
      <c r="AN31" s="21"/>
      <c r="AO31" s="21"/>
      <c r="AP31" s="21"/>
      <c r="AQ31" s="21"/>
      <c r="AR31" s="21"/>
      <c r="AS31" s="4"/>
      <c r="AT31" s="22"/>
      <c r="AU31" s="4" t="str">
        <f t="shared" si="3"/>
        <v/>
      </c>
      <c r="AX31" s="4">
        <f t="shared" si="1"/>
        <v>0</v>
      </c>
    </row>
    <row r="32" spans="1:50" s="8" customFormat="1" ht="17.100000000000001" customHeight="1" thickBot="1" x14ac:dyDescent="0.25">
      <c r="A32" s="35" t="s">
        <v>70</v>
      </c>
      <c r="B32" s="35" t="s">
        <v>71</v>
      </c>
      <c r="C32" s="37" t="s">
        <v>14</v>
      </c>
      <c r="D32" s="37">
        <v>22</v>
      </c>
      <c r="E32" s="39">
        <v>2</v>
      </c>
      <c r="F32" s="39">
        <v>3</v>
      </c>
      <c r="G32" s="39">
        <v>3</v>
      </c>
      <c r="H32" s="39">
        <v>1</v>
      </c>
      <c r="I32" s="39">
        <v>2</v>
      </c>
      <c r="J32" s="25" t="s">
        <v>83</v>
      </c>
      <c r="K32" s="27" t="str">
        <f>AT32</f>
        <v>S</v>
      </c>
      <c r="L32" s="29" t="str">
        <f>AU32</f>
        <v>StM</v>
      </c>
      <c r="M32" s="31"/>
      <c r="N32" s="33" t="s">
        <v>86</v>
      </c>
      <c r="O32" s="18">
        <f>IF(OR(E32="T",E32="D",E32=3,E32=2,E32=1),1,0)</f>
        <v>1</v>
      </c>
      <c r="P32" s="19">
        <f>IF(OR(F32="T",F32="D",F32=3,F32=2,F32=1),1,0)</f>
        <v>1</v>
      </c>
      <c r="Q32" s="19">
        <f>IF(OR(G32="T",G32="D",G32=3,G32=2,G32=1),1,0)</f>
        <v>1</v>
      </c>
      <c r="R32" s="19">
        <f>IF(OR(H32="T",H32="D",H32=3,H32=2,H32=1),1,0)</f>
        <v>1</v>
      </c>
      <c r="S32" s="19">
        <f>IF(OR(I32="T",I32="D",I32=3,I32=2,I32=1),1,0)</f>
        <v>1</v>
      </c>
      <c r="T32" s="18">
        <f>IF(OR(E32="D",E32=3,E32=2,E32=1),1,0)</f>
        <v>1</v>
      </c>
      <c r="U32" s="19">
        <f>IF(OR(F32="D",F32=3,F32=2,F32=1),1,0)</f>
        <v>1</v>
      </c>
      <c r="V32" s="19">
        <f>IF(OR(G32="D",G32=3,G32=2,G32=1),1,0)</f>
        <v>1</v>
      </c>
      <c r="W32" s="19">
        <f>IF(OR(H32="D",H32=3,H32=2,H32=1),1,0)</f>
        <v>1</v>
      </c>
      <c r="X32" s="20">
        <f>IF(OR(I32="D",I32=3,I32=2,I32=1),1,0)</f>
        <v>1</v>
      </c>
      <c r="Y32" s="18">
        <f>IF(OR(E32=3,E32=2,E32=1),1,0)</f>
        <v>1</v>
      </c>
      <c r="Z32" s="19">
        <f>IF(OR(F32=3,F32=2,F32=1),1,0)</f>
        <v>1</v>
      </c>
      <c r="AA32" s="19">
        <f>IF(OR(G32=3,G32=2,G32=1),1,0)</f>
        <v>1</v>
      </c>
      <c r="AB32" s="19">
        <f>IF(OR(H32=3,H32=2,H32=1),1,0)</f>
        <v>1</v>
      </c>
      <c r="AC32" s="20">
        <f>IF(OR(I32=3,I32=2,I32=1),1,0)</f>
        <v>1</v>
      </c>
      <c r="AD32" s="18">
        <f>IF(OR(E32=2,E32=1),1,0)</f>
        <v>1</v>
      </c>
      <c r="AE32" s="19">
        <f>IF(OR(F32=2,F32=1),1,0)</f>
        <v>0</v>
      </c>
      <c r="AF32" s="19">
        <f>IF(OR(G32=2,G32=1),1,0)</f>
        <v>0</v>
      </c>
      <c r="AG32" s="19">
        <f>IF(OR(H32=2,H32=1),1,0)</f>
        <v>1</v>
      </c>
      <c r="AH32" s="20">
        <f>IF(OR(I32=2,I32=1),1,0)</f>
        <v>1</v>
      </c>
      <c r="AI32" s="18">
        <f>IF(OR(E32=1),1,0)</f>
        <v>0</v>
      </c>
      <c r="AJ32" s="19">
        <f>IF(OR(F32=1),1,0)</f>
        <v>0</v>
      </c>
      <c r="AK32" s="19">
        <f>IF(OR(G32=1),1,0)</f>
        <v>0</v>
      </c>
      <c r="AL32" s="19">
        <f>IF(OR(H32=1),1,0)</f>
        <v>1</v>
      </c>
      <c r="AM32" s="20">
        <f>IF(OR(I32=1),1,0)</f>
        <v>0</v>
      </c>
      <c r="AN32" s="21">
        <f>IF(SUM(O32:S32)&gt;=3,5,9)</f>
        <v>5</v>
      </c>
      <c r="AO32" s="21">
        <f>IF(SUM(T32:X32)&gt;=3,4,9)</f>
        <v>4</v>
      </c>
      <c r="AP32" s="21">
        <f>IF(SUM(Y32:AC32)&gt;=3,3,9)</f>
        <v>3</v>
      </c>
      <c r="AQ32" s="21">
        <f>IF(SUM(AD32:AH32)&gt;=3,2,9)</f>
        <v>2</v>
      </c>
      <c r="AR32" s="21">
        <f>IF(SUM(AI32:AM32)&gt;=3,1,9)</f>
        <v>9</v>
      </c>
      <c r="AS32" s="4">
        <f>MIN(AN32:AR32)</f>
        <v>2</v>
      </c>
      <c r="AT32" s="22" t="str">
        <f>IF(COUNTA(E32:I33)&lt;5,"",IF(AS32=1,"G",IF(AS32=2,"S",IF(AS32=3,"B",IF(AS32=4,"D",IF(AS32=5,"T"))))))</f>
        <v>S</v>
      </c>
      <c r="AU32" s="4" t="str">
        <f t="shared" si="3"/>
        <v>StM</v>
      </c>
      <c r="AX32" s="4">
        <f t="shared" si="1"/>
        <v>3</v>
      </c>
    </row>
    <row r="33" spans="1:50" s="8" customFormat="1" ht="17.100000000000001" customHeight="1" thickBot="1" x14ac:dyDescent="0.25">
      <c r="A33" s="36"/>
      <c r="B33" s="36"/>
      <c r="C33" s="38"/>
      <c r="D33" s="38"/>
      <c r="E33" s="40"/>
      <c r="F33" s="40"/>
      <c r="G33" s="40"/>
      <c r="H33" s="40"/>
      <c r="I33" s="40"/>
      <c r="J33" s="26"/>
      <c r="K33" s="28"/>
      <c r="L33" s="30"/>
      <c r="M33" s="32"/>
      <c r="N33" s="34"/>
      <c r="O33" s="18"/>
      <c r="P33" s="19"/>
      <c r="Q33" s="19"/>
      <c r="R33" s="19"/>
      <c r="S33" s="19"/>
      <c r="T33" s="18"/>
      <c r="U33" s="19"/>
      <c r="V33" s="19"/>
      <c r="W33" s="19"/>
      <c r="X33" s="20"/>
      <c r="Y33" s="18"/>
      <c r="Z33" s="19"/>
      <c r="AA33" s="19"/>
      <c r="AB33" s="19"/>
      <c r="AC33" s="20"/>
      <c r="AD33" s="18"/>
      <c r="AE33" s="19"/>
      <c r="AF33" s="19"/>
      <c r="AG33" s="19"/>
      <c r="AH33" s="20"/>
      <c r="AI33" s="18"/>
      <c r="AJ33" s="19"/>
      <c r="AK33" s="19"/>
      <c r="AL33" s="19"/>
      <c r="AM33" s="20"/>
      <c r="AN33" s="21"/>
      <c r="AO33" s="21"/>
      <c r="AP33" s="21"/>
      <c r="AQ33" s="21"/>
      <c r="AR33" s="21"/>
      <c r="AS33" s="4"/>
      <c r="AT33" s="22"/>
      <c r="AU33" s="4" t="str">
        <f t="shared" si="3"/>
        <v/>
      </c>
      <c r="AX33" s="4">
        <f t="shared" si="1"/>
        <v>0</v>
      </c>
    </row>
    <row r="34" spans="1:50" s="8" customFormat="1" ht="17.100000000000001" customHeight="1" thickBot="1" x14ac:dyDescent="0.25">
      <c r="A34" s="35" t="s">
        <v>62</v>
      </c>
      <c r="B34" s="35" t="s">
        <v>27</v>
      </c>
      <c r="C34" s="37" t="s">
        <v>75</v>
      </c>
      <c r="D34" s="37">
        <v>12</v>
      </c>
      <c r="E34" s="39">
        <v>2</v>
      </c>
      <c r="F34" s="39">
        <v>3</v>
      </c>
      <c r="G34" s="39">
        <v>2</v>
      </c>
      <c r="H34" s="39">
        <v>3</v>
      </c>
      <c r="I34" s="39">
        <v>2</v>
      </c>
      <c r="J34" s="25" t="s">
        <v>83</v>
      </c>
      <c r="K34" s="27" t="str">
        <f>AT34</f>
        <v>S</v>
      </c>
      <c r="L34" s="29" t="str">
        <f>AU34</f>
        <v>StM</v>
      </c>
      <c r="M34" s="31"/>
      <c r="N34" s="33" t="s">
        <v>86</v>
      </c>
      <c r="O34" s="18">
        <f>IF(OR(E34="T",E34="D",E34=3,E34=2,E34=1),1,0)</f>
        <v>1</v>
      </c>
      <c r="P34" s="19">
        <f>IF(OR(F34="T",F34="D",F34=3,F34=2,F34=1),1,0)</f>
        <v>1</v>
      </c>
      <c r="Q34" s="19">
        <f>IF(OR(G34="T",G34="D",G34=3,G34=2,G34=1),1,0)</f>
        <v>1</v>
      </c>
      <c r="R34" s="19">
        <f>IF(OR(H34="T",H34="D",H34=3,H34=2,H34=1),1,0)</f>
        <v>1</v>
      </c>
      <c r="S34" s="19">
        <f>IF(OR(I34="T",I34="D",I34=3,I34=2,I34=1),1,0)</f>
        <v>1</v>
      </c>
      <c r="T34" s="18">
        <f>IF(OR(E34="D",E34=3,E34=2,E34=1),1,0)</f>
        <v>1</v>
      </c>
      <c r="U34" s="19">
        <f>IF(OR(F34="D",F34=3,F34=2,F34=1),1,0)</f>
        <v>1</v>
      </c>
      <c r="V34" s="19">
        <f>IF(OR(G34="D",G34=3,G34=2,G34=1),1,0)</f>
        <v>1</v>
      </c>
      <c r="W34" s="19">
        <f>IF(OR(H34="D",H34=3,H34=2,H34=1),1,0)</f>
        <v>1</v>
      </c>
      <c r="X34" s="20">
        <f>IF(OR(I34="D",I34=3,I34=2,I34=1),1,0)</f>
        <v>1</v>
      </c>
      <c r="Y34" s="18">
        <f>IF(OR(E34=3,E34=2,E34=1),1,0)</f>
        <v>1</v>
      </c>
      <c r="Z34" s="19">
        <f>IF(OR(F34=3,F34=2,F34=1),1,0)</f>
        <v>1</v>
      </c>
      <c r="AA34" s="19">
        <f>IF(OR(G34=3,G34=2,G34=1),1,0)</f>
        <v>1</v>
      </c>
      <c r="AB34" s="19">
        <f>IF(OR(H34=3,H34=2,H34=1),1,0)</f>
        <v>1</v>
      </c>
      <c r="AC34" s="20">
        <f>IF(OR(I34=3,I34=2,I34=1),1,0)</f>
        <v>1</v>
      </c>
      <c r="AD34" s="18">
        <f>IF(OR(E34=2,E34=1),1,0)</f>
        <v>1</v>
      </c>
      <c r="AE34" s="19">
        <f>IF(OR(F34=2,F34=1),1,0)</f>
        <v>0</v>
      </c>
      <c r="AF34" s="19">
        <f>IF(OR(G34=2,G34=1),1,0)</f>
        <v>1</v>
      </c>
      <c r="AG34" s="19">
        <f>IF(OR(H34=2,H34=1),1,0)</f>
        <v>0</v>
      </c>
      <c r="AH34" s="20">
        <f>IF(OR(I34=2,I34=1),1,0)</f>
        <v>1</v>
      </c>
      <c r="AI34" s="18">
        <f>IF(OR(E34=1),1,0)</f>
        <v>0</v>
      </c>
      <c r="AJ34" s="19">
        <f>IF(OR(F34=1),1,0)</f>
        <v>0</v>
      </c>
      <c r="AK34" s="19">
        <f>IF(OR(G34=1),1,0)</f>
        <v>0</v>
      </c>
      <c r="AL34" s="19">
        <f>IF(OR(H34=1),1,0)</f>
        <v>0</v>
      </c>
      <c r="AM34" s="20">
        <f>IF(OR(I34=1),1,0)</f>
        <v>0</v>
      </c>
      <c r="AN34" s="21">
        <f>IF(SUM(O34:S34)&gt;=3,5,9)</f>
        <v>5</v>
      </c>
      <c r="AO34" s="21">
        <f>IF(SUM(T34:X34)&gt;=3,4,9)</f>
        <v>4</v>
      </c>
      <c r="AP34" s="21">
        <f>IF(SUM(Y34:AC34)&gt;=3,3,9)</f>
        <v>3</v>
      </c>
      <c r="AQ34" s="21">
        <f>IF(SUM(AD34:AH34)&gt;=3,2,9)</f>
        <v>2</v>
      </c>
      <c r="AR34" s="21">
        <f>IF(SUM(AI34:AM34)&gt;=3,1,9)</f>
        <v>9</v>
      </c>
      <c r="AS34" s="4">
        <f>MIN(AN34:AR34)</f>
        <v>2</v>
      </c>
      <c r="AT34" s="22" t="str">
        <f>IF(COUNTA(E34:I35)&lt;5,"",IF(AS34=1,"G",IF(AS34=2,"S",IF(AS34=3,"B",IF(AS34=4,"D",IF(AS34=5,"T"))))))</f>
        <v>S</v>
      </c>
      <c r="AU34" s="4" t="str">
        <f t="shared" si="3"/>
        <v>StM</v>
      </c>
      <c r="AX34" s="4">
        <f t="shared" si="1"/>
        <v>3</v>
      </c>
    </row>
    <row r="35" spans="1:50" s="8" customFormat="1" ht="17.100000000000001" customHeight="1" thickBot="1" x14ac:dyDescent="0.25">
      <c r="A35" s="36"/>
      <c r="B35" s="36"/>
      <c r="C35" s="38"/>
      <c r="D35" s="38"/>
      <c r="E35" s="40"/>
      <c r="F35" s="40"/>
      <c r="G35" s="40"/>
      <c r="H35" s="40"/>
      <c r="I35" s="40"/>
      <c r="J35" s="26"/>
      <c r="K35" s="28"/>
      <c r="L35" s="30"/>
      <c r="M35" s="32"/>
      <c r="N35" s="34"/>
      <c r="O35" s="18"/>
      <c r="P35" s="19"/>
      <c r="Q35" s="19"/>
      <c r="R35" s="19"/>
      <c r="S35" s="19"/>
      <c r="T35" s="18"/>
      <c r="U35" s="19"/>
      <c r="V35" s="19"/>
      <c r="W35" s="19"/>
      <c r="X35" s="20"/>
      <c r="Y35" s="18"/>
      <c r="Z35" s="19"/>
      <c r="AA35" s="19"/>
      <c r="AB35" s="19"/>
      <c r="AC35" s="20"/>
      <c r="AD35" s="18"/>
      <c r="AE35" s="19"/>
      <c r="AF35" s="19"/>
      <c r="AG35" s="19"/>
      <c r="AH35" s="20"/>
      <c r="AI35" s="18"/>
      <c r="AJ35" s="19"/>
      <c r="AK35" s="19"/>
      <c r="AL35" s="19"/>
      <c r="AM35" s="20"/>
      <c r="AN35" s="21"/>
      <c r="AO35" s="21"/>
      <c r="AP35" s="21"/>
      <c r="AQ35" s="21"/>
      <c r="AR35" s="21"/>
      <c r="AS35" s="4"/>
      <c r="AT35" s="22"/>
      <c r="AU35" s="4" t="str">
        <f>IF(COUNTA(E35:I35)&lt;5,"",IF($J35="j","StM",IF(AT35="G","StM",IF(SUM(AD35:AH35)&gt;=4,"StM",IF(AND(SUM(AD35:AH35)=3,OR(J35="5:0",J35="4:1")),"StM",IF(AND(SUM(AD35:AH35)=3,J35=""),"?",""))))))</f>
        <v/>
      </c>
      <c r="AX35" s="4">
        <f t="shared" si="1"/>
        <v>0</v>
      </c>
    </row>
    <row r="36" spans="1:50" s="8" customFormat="1" ht="17.100000000000001" customHeight="1" thickBot="1" x14ac:dyDescent="0.25">
      <c r="A36" s="35" t="s">
        <v>35</v>
      </c>
      <c r="B36" s="35" t="s">
        <v>36</v>
      </c>
      <c r="C36" s="37" t="s">
        <v>76</v>
      </c>
      <c r="D36" s="37">
        <v>11</v>
      </c>
      <c r="E36" s="39">
        <v>3</v>
      </c>
      <c r="F36" s="39" t="s">
        <v>78</v>
      </c>
      <c r="G36" s="39">
        <v>2</v>
      </c>
      <c r="H36" s="39">
        <v>2</v>
      </c>
      <c r="I36" s="39">
        <v>2</v>
      </c>
      <c r="J36" s="25" t="s">
        <v>82</v>
      </c>
      <c r="K36" s="27" t="str">
        <f>AT36</f>
        <v>S</v>
      </c>
      <c r="L36" s="29" t="str">
        <f>AU36</f>
        <v/>
      </c>
      <c r="M36" s="41"/>
      <c r="N36" s="33" t="s">
        <v>87</v>
      </c>
      <c r="O36" s="18">
        <f>IF(OR(E36="T",E36="D",E36=3,E36=2,E36=1),1,0)</f>
        <v>1</v>
      </c>
      <c r="P36" s="19">
        <f>IF(OR(F36="T",F36="D",F36=3,F36=2,F36=1),1,0)</f>
        <v>1</v>
      </c>
      <c r="Q36" s="19">
        <f>IF(OR(G36="T",G36="D",G36=3,G36=2,G36=1),1,0)</f>
        <v>1</v>
      </c>
      <c r="R36" s="19">
        <f>IF(OR(H36="T",H36="D",H36=3,H36=2,H36=1),1,0)</f>
        <v>1</v>
      </c>
      <c r="S36" s="19">
        <f>IF(OR(I36="T",I36="D",I36=3,I36=2,I36=1),1,0)</f>
        <v>1</v>
      </c>
      <c r="T36" s="18">
        <f>IF(OR(E36="D",E36=3,E36=2,E36=1),1,0)</f>
        <v>1</v>
      </c>
      <c r="U36" s="19">
        <f>IF(OR(F36="D",F36=3,F36=2,F36=1),1,0)</f>
        <v>1</v>
      </c>
      <c r="V36" s="19">
        <f>IF(OR(G36="D",G36=3,G36=2,G36=1),1,0)</f>
        <v>1</v>
      </c>
      <c r="W36" s="19">
        <f>IF(OR(H36="D",H36=3,H36=2,H36=1),1,0)</f>
        <v>1</v>
      </c>
      <c r="X36" s="20">
        <f>IF(OR(I36="D",I36=3,I36=2,I36=1),1,0)</f>
        <v>1</v>
      </c>
      <c r="Y36" s="18">
        <f>IF(OR(E36=3,E36=2,E36=1),1,0)</f>
        <v>1</v>
      </c>
      <c r="Z36" s="19">
        <f>IF(OR(F36=3,F36=2,F36=1),1,0)</f>
        <v>0</v>
      </c>
      <c r="AA36" s="19">
        <f>IF(OR(G36=3,G36=2,G36=1),1,0)</f>
        <v>1</v>
      </c>
      <c r="AB36" s="19">
        <f>IF(OR(H36=3,H36=2,H36=1),1,0)</f>
        <v>1</v>
      </c>
      <c r="AC36" s="20">
        <f>IF(OR(I36=3,I36=2,I36=1),1,0)</f>
        <v>1</v>
      </c>
      <c r="AD36" s="18">
        <f>IF(OR(E36=2,E36=1),1,0)</f>
        <v>0</v>
      </c>
      <c r="AE36" s="19">
        <f>IF(OR(F36=2,F36=1),1,0)</f>
        <v>0</v>
      </c>
      <c r="AF36" s="19">
        <f>IF(OR(G36=2,G36=1),1,0)</f>
        <v>1</v>
      </c>
      <c r="AG36" s="19">
        <f>IF(OR(H36=2,H36=1),1,0)</f>
        <v>1</v>
      </c>
      <c r="AH36" s="20">
        <f>IF(OR(I36=2,I36=1),1,0)</f>
        <v>1</v>
      </c>
      <c r="AI36" s="18">
        <f>IF(OR(E36=1),1,0)</f>
        <v>0</v>
      </c>
      <c r="AJ36" s="19">
        <f>IF(OR(F36=1),1,0)</f>
        <v>0</v>
      </c>
      <c r="AK36" s="19">
        <f>IF(OR(G36=1),1,0)</f>
        <v>0</v>
      </c>
      <c r="AL36" s="19">
        <f>IF(OR(H36=1),1,0)</f>
        <v>0</v>
      </c>
      <c r="AM36" s="20">
        <f>IF(OR(I36=1),1,0)</f>
        <v>0</v>
      </c>
      <c r="AN36" s="21">
        <f>IF(SUM(O36:S36)&gt;=3,5,9)</f>
        <v>5</v>
      </c>
      <c r="AO36" s="21">
        <f>IF(SUM(T36:X36)&gt;=3,4,9)</f>
        <v>4</v>
      </c>
      <c r="AP36" s="21">
        <f>IF(SUM(Y36:AC36)&gt;=3,3,9)</f>
        <v>3</v>
      </c>
      <c r="AQ36" s="21">
        <f>IF(SUM(AD36:AH36)&gt;=3,2,9)</f>
        <v>2</v>
      </c>
      <c r="AR36" s="21">
        <f>IF(SUM(AI36:AM36)&gt;=3,1,9)</f>
        <v>9</v>
      </c>
      <c r="AS36" s="4">
        <f>MIN(AN36:AR36)</f>
        <v>2</v>
      </c>
      <c r="AT36" s="22" t="str">
        <f>IF(COUNTA(E36:I37)&lt;5,"",IF(AS36=1,"G",IF(AS36=2,"S",IF(AS36=3,"B",IF(AS36=4,"D",IF(AS36=5,"T"))))))</f>
        <v>S</v>
      </c>
      <c r="AU36" s="4" t="str">
        <f t="shared" ref="AU36:AU41" si="4">IF(COUNTA(E36:I37)&lt;5,"",IF($J36="j","StM",IF(AT36="G","StM",IF(SUM(AD36:AH36)&gt;=4,"StM",IF(AND(SUM(AD36:AH36)=3,OR(J36="5:0",J36="4:1")),"StM",IF(AND(SUM(AD36:AH36)=3,J36=""),"?",""))))))</f>
        <v/>
      </c>
      <c r="AX36" s="4">
        <f t="shared" si="1"/>
        <v>3</v>
      </c>
    </row>
    <row r="37" spans="1:50" s="8" customFormat="1" ht="17.100000000000001" customHeight="1" thickBot="1" x14ac:dyDescent="0.25">
      <c r="A37" s="36"/>
      <c r="B37" s="36"/>
      <c r="C37" s="38"/>
      <c r="D37" s="38"/>
      <c r="E37" s="40"/>
      <c r="F37" s="40"/>
      <c r="G37" s="40"/>
      <c r="H37" s="40"/>
      <c r="I37" s="40"/>
      <c r="J37" s="26"/>
      <c r="K37" s="28"/>
      <c r="L37" s="30"/>
      <c r="M37" s="42"/>
      <c r="N37" s="34"/>
      <c r="O37" s="18"/>
      <c r="P37" s="19"/>
      <c r="Q37" s="19"/>
      <c r="R37" s="19"/>
      <c r="S37" s="19"/>
      <c r="T37" s="18"/>
      <c r="U37" s="19"/>
      <c r="V37" s="19"/>
      <c r="W37" s="19"/>
      <c r="X37" s="20"/>
      <c r="Y37" s="18"/>
      <c r="Z37" s="19"/>
      <c r="AA37" s="19"/>
      <c r="AB37" s="19"/>
      <c r="AC37" s="20"/>
      <c r="AD37" s="18"/>
      <c r="AE37" s="19"/>
      <c r="AF37" s="19"/>
      <c r="AG37" s="19"/>
      <c r="AH37" s="20"/>
      <c r="AI37" s="18"/>
      <c r="AJ37" s="19"/>
      <c r="AK37" s="19"/>
      <c r="AL37" s="19"/>
      <c r="AM37" s="20"/>
      <c r="AN37" s="21"/>
      <c r="AO37" s="21"/>
      <c r="AP37" s="21"/>
      <c r="AQ37" s="21"/>
      <c r="AR37" s="21"/>
      <c r="AS37" s="4"/>
      <c r="AT37" s="22"/>
      <c r="AU37" s="4" t="str">
        <f t="shared" si="4"/>
        <v/>
      </c>
      <c r="AX37" s="4">
        <f t="shared" ref="AX37:AX41" si="5">SUM(AD37:AH37)</f>
        <v>0</v>
      </c>
    </row>
    <row r="38" spans="1:50" s="8" customFormat="1" ht="17.100000000000001" customHeight="1" thickBot="1" x14ac:dyDescent="0.25">
      <c r="A38" s="35" t="s">
        <v>20</v>
      </c>
      <c r="B38" s="35" t="s">
        <v>19</v>
      </c>
      <c r="C38" s="37" t="s">
        <v>18</v>
      </c>
      <c r="D38" s="37">
        <v>18</v>
      </c>
      <c r="E38" s="39">
        <v>1</v>
      </c>
      <c r="F38" s="39">
        <v>3</v>
      </c>
      <c r="G38" s="39">
        <v>2</v>
      </c>
      <c r="H38" s="39">
        <v>2</v>
      </c>
      <c r="I38" s="39">
        <v>3</v>
      </c>
      <c r="J38" s="25" t="s">
        <v>82</v>
      </c>
      <c r="K38" s="27" t="str">
        <f>AT38</f>
        <v>S</v>
      </c>
      <c r="L38" s="29" t="str">
        <f>AU38</f>
        <v/>
      </c>
      <c r="M38" s="31"/>
      <c r="N38" s="33" t="s">
        <v>87</v>
      </c>
      <c r="O38" s="18">
        <f>IF(OR(E38="T",E38="D",E38=3,E38=2,E38=1),1,0)</f>
        <v>1</v>
      </c>
      <c r="P38" s="19">
        <f>IF(OR(F38="T",F38="D",F38=3,F38=2,F38=1),1,0)</f>
        <v>1</v>
      </c>
      <c r="Q38" s="19">
        <f>IF(OR(G38="T",G38="D",G38=3,G38=2,G38=1),1,0)</f>
        <v>1</v>
      </c>
      <c r="R38" s="19">
        <f>IF(OR(H38="T",H38="D",H38=3,H38=2,H38=1),1,0)</f>
        <v>1</v>
      </c>
      <c r="S38" s="19">
        <f>IF(OR(I38="T",I38="D",I38=3,I38=2,I38=1),1,0)</f>
        <v>1</v>
      </c>
      <c r="T38" s="18">
        <f>IF(OR(E38="D",E38=3,E38=2,E38=1),1,0)</f>
        <v>1</v>
      </c>
      <c r="U38" s="19">
        <f>IF(OR(F38="D",F38=3,F38=2,F38=1),1,0)</f>
        <v>1</v>
      </c>
      <c r="V38" s="19">
        <f>IF(OR(G38="D",G38=3,G38=2,G38=1),1,0)</f>
        <v>1</v>
      </c>
      <c r="W38" s="19">
        <f>IF(OR(H38="D",H38=3,H38=2,H38=1),1,0)</f>
        <v>1</v>
      </c>
      <c r="X38" s="20">
        <f>IF(OR(I38="D",I38=3,I38=2,I38=1),1,0)</f>
        <v>1</v>
      </c>
      <c r="Y38" s="18">
        <f>IF(OR(E38=3,E38=2,E38=1),1,0)</f>
        <v>1</v>
      </c>
      <c r="Z38" s="19">
        <f>IF(OR(F38=3,F38=2,F38=1),1,0)</f>
        <v>1</v>
      </c>
      <c r="AA38" s="19">
        <f>IF(OR(G38=3,G38=2,G38=1),1,0)</f>
        <v>1</v>
      </c>
      <c r="AB38" s="19">
        <f>IF(OR(H38=3,H38=2,H38=1),1,0)</f>
        <v>1</v>
      </c>
      <c r="AC38" s="20">
        <f>IF(OR(I38=3,I38=2,I38=1),1,0)</f>
        <v>1</v>
      </c>
      <c r="AD38" s="18">
        <f>IF(OR(E38=2,E38=1),1,0)</f>
        <v>1</v>
      </c>
      <c r="AE38" s="19">
        <f>IF(OR(F38=2,F38=1),1,0)</f>
        <v>0</v>
      </c>
      <c r="AF38" s="19">
        <f>IF(OR(G38=2,G38=1),1,0)</f>
        <v>1</v>
      </c>
      <c r="AG38" s="19">
        <f>IF(OR(H38=2,H38=1),1,0)</f>
        <v>1</v>
      </c>
      <c r="AH38" s="20">
        <f>IF(OR(I38=2,I38=1),1,0)</f>
        <v>0</v>
      </c>
      <c r="AI38" s="18">
        <f>IF(OR(E38=1),1,0)</f>
        <v>1</v>
      </c>
      <c r="AJ38" s="19">
        <f>IF(OR(F38=1),1,0)</f>
        <v>0</v>
      </c>
      <c r="AK38" s="19">
        <f>IF(OR(G38=1),1,0)</f>
        <v>0</v>
      </c>
      <c r="AL38" s="19">
        <f>IF(OR(H38=1),1,0)</f>
        <v>0</v>
      </c>
      <c r="AM38" s="20">
        <f>IF(OR(I38=1),1,0)</f>
        <v>0</v>
      </c>
      <c r="AN38" s="21">
        <f>IF(SUM(O38:S38)&gt;=3,5,9)</f>
        <v>5</v>
      </c>
      <c r="AO38" s="21">
        <f>IF(SUM(T38:X38)&gt;=3,4,9)</f>
        <v>4</v>
      </c>
      <c r="AP38" s="21">
        <f>IF(SUM(Y38:AC38)&gt;=3,3,9)</f>
        <v>3</v>
      </c>
      <c r="AQ38" s="21">
        <f>IF(SUM(AD38:AH38)&gt;=3,2,9)</f>
        <v>2</v>
      </c>
      <c r="AR38" s="21">
        <f>IF(SUM(AI38:AM38)&gt;=3,1,9)</f>
        <v>9</v>
      </c>
      <c r="AS38" s="4">
        <f>MIN(AN38:AR38)</f>
        <v>2</v>
      </c>
      <c r="AT38" s="22" t="str">
        <f>IF(COUNTA(E38:I39)&lt;5,"",IF(AS38=1,"G",IF(AS38=2,"S",IF(AS38=3,"B",IF(AS38=4,"D",IF(AS38=5,"T"))))))</f>
        <v>S</v>
      </c>
      <c r="AU38" s="4" t="str">
        <f t="shared" si="4"/>
        <v/>
      </c>
      <c r="AX38" s="4">
        <f t="shared" si="5"/>
        <v>3</v>
      </c>
    </row>
    <row r="39" spans="1:50" s="8" customFormat="1" ht="17.100000000000001" customHeight="1" thickBot="1" x14ac:dyDescent="0.25">
      <c r="A39" s="36"/>
      <c r="B39" s="36"/>
      <c r="C39" s="38"/>
      <c r="D39" s="38"/>
      <c r="E39" s="40"/>
      <c r="F39" s="40"/>
      <c r="G39" s="40"/>
      <c r="H39" s="40"/>
      <c r="I39" s="40"/>
      <c r="J39" s="26"/>
      <c r="K39" s="28"/>
      <c r="L39" s="30"/>
      <c r="M39" s="32"/>
      <c r="N39" s="34"/>
      <c r="O39" s="18"/>
      <c r="P39" s="19"/>
      <c r="Q39" s="19"/>
      <c r="R39" s="19"/>
      <c r="S39" s="19"/>
      <c r="T39" s="18"/>
      <c r="U39" s="19"/>
      <c r="V39" s="19"/>
      <c r="W39" s="19"/>
      <c r="X39" s="20"/>
      <c r="Y39" s="18"/>
      <c r="Z39" s="19"/>
      <c r="AA39" s="19"/>
      <c r="AB39" s="19"/>
      <c r="AC39" s="20"/>
      <c r="AD39" s="18"/>
      <c r="AE39" s="19"/>
      <c r="AF39" s="19"/>
      <c r="AG39" s="19"/>
      <c r="AH39" s="20"/>
      <c r="AI39" s="18"/>
      <c r="AJ39" s="19"/>
      <c r="AK39" s="19"/>
      <c r="AL39" s="19"/>
      <c r="AM39" s="20"/>
      <c r="AN39" s="21"/>
      <c r="AO39" s="21"/>
      <c r="AP39" s="21"/>
      <c r="AQ39" s="21"/>
      <c r="AR39" s="21"/>
      <c r="AS39" s="4"/>
      <c r="AT39" s="22"/>
      <c r="AU39" s="4" t="str">
        <f t="shared" si="4"/>
        <v/>
      </c>
      <c r="AX39" s="4">
        <f t="shared" si="5"/>
        <v>0</v>
      </c>
    </row>
    <row r="40" spans="1:50" s="8" customFormat="1" ht="17.100000000000001" customHeight="1" thickBot="1" x14ac:dyDescent="0.25">
      <c r="A40" s="35" t="s">
        <v>55</v>
      </c>
      <c r="B40" s="35" t="s">
        <v>56</v>
      </c>
      <c r="C40" s="37" t="s">
        <v>76</v>
      </c>
      <c r="D40" s="37">
        <v>10</v>
      </c>
      <c r="E40" s="39">
        <v>3</v>
      </c>
      <c r="F40" s="39">
        <v>2</v>
      </c>
      <c r="G40" s="39">
        <v>2</v>
      </c>
      <c r="H40" s="39">
        <v>2</v>
      </c>
      <c r="I40" s="39">
        <v>3</v>
      </c>
      <c r="J40" s="25" t="s">
        <v>82</v>
      </c>
      <c r="K40" s="27" t="str">
        <f>AT40</f>
        <v>S</v>
      </c>
      <c r="L40" s="29" t="str">
        <f>AU40</f>
        <v/>
      </c>
      <c r="M40" s="31"/>
      <c r="N40" s="33" t="s">
        <v>87</v>
      </c>
      <c r="O40" s="18">
        <f>IF(OR(E40="T",E40="D",E40=3,E40=2,E40=1),1,0)</f>
        <v>1</v>
      </c>
      <c r="P40" s="19">
        <f>IF(OR(F40="T",F40="D",F40=3,F40=2,F40=1),1,0)</f>
        <v>1</v>
      </c>
      <c r="Q40" s="19">
        <f>IF(OR(G40="T",G40="D",G40=3,G40=2,G40=1),1,0)</f>
        <v>1</v>
      </c>
      <c r="R40" s="19">
        <f>IF(OR(H40="T",H40="D",H40=3,H40=2,H40=1),1,0)</f>
        <v>1</v>
      </c>
      <c r="S40" s="19">
        <f>IF(OR(I40="T",I40="D",I40=3,I40=2,I40=1),1,0)</f>
        <v>1</v>
      </c>
      <c r="T40" s="18">
        <f>IF(OR(E40="D",E40=3,E40=2,E40=1),1,0)</f>
        <v>1</v>
      </c>
      <c r="U40" s="19">
        <f>IF(OR(F40="D",F40=3,F40=2,F40=1),1,0)</f>
        <v>1</v>
      </c>
      <c r="V40" s="19">
        <f>IF(OR(G40="D",G40=3,G40=2,G40=1),1,0)</f>
        <v>1</v>
      </c>
      <c r="W40" s="19">
        <f>IF(OR(H40="D",H40=3,H40=2,H40=1),1,0)</f>
        <v>1</v>
      </c>
      <c r="X40" s="20">
        <f>IF(OR(I40="D",I40=3,I40=2,I40=1),1,0)</f>
        <v>1</v>
      </c>
      <c r="Y40" s="18">
        <f>IF(OR(E40=3,E40=2,E40=1),1,0)</f>
        <v>1</v>
      </c>
      <c r="Z40" s="19">
        <f>IF(OR(F40=3,F40=2,F40=1),1,0)</f>
        <v>1</v>
      </c>
      <c r="AA40" s="19">
        <f>IF(OR(G40=3,G40=2,G40=1),1,0)</f>
        <v>1</v>
      </c>
      <c r="AB40" s="19">
        <f>IF(OR(H40=3,H40=2,H40=1),1,0)</f>
        <v>1</v>
      </c>
      <c r="AC40" s="20">
        <f>IF(OR(I40=3,I40=2,I40=1),1,0)</f>
        <v>1</v>
      </c>
      <c r="AD40" s="18">
        <f>IF(OR(E40=2,E40=1),1,0)</f>
        <v>0</v>
      </c>
      <c r="AE40" s="19">
        <f>IF(OR(F40=2,F40=1),1,0)</f>
        <v>1</v>
      </c>
      <c r="AF40" s="19">
        <f>IF(OR(G40=2,G40=1),1,0)</f>
        <v>1</v>
      </c>
      <c r="AG40" s="19">
        <f>IF(OR(H40=2,H40=1),1,0)</f>
        <v>1</v>
      </c>
      <c r="AH40" s="20">
        <f>IF(OR(I40=2,I40=1),1,0)</f>
        <v>0</v>
      </c>
      <c r="AI40" s="18">
        <f>IF(OR(E40=1),1,0)</f>
        <v>0</v>
      </c>
      <c r="AJ40" s="19">
        <f>IF(OR(F40=1),1,0)</f>
        <v>0</v>
      </c>
      <c r="AK40" s="19">
        <f>IF(OR(G40=1),1,0)</f>
        <v>0</v>
      </c>
      <c r="AL40" s="19">
        <f>IF(OR(H40=1),1,0)</f>
        <v>0</v>
      </c>
      <c r="AM40" s="20">
        <f>IF(OR(I40=1),1,0)</f>
        <v>0</v>
      </c>
      <c r="AN40" s="21">
        <f>IF(SUM(O40:S40)&gt;=3,5,9)</f>
        <v>5</v>
      </c>
      <c r="AO40" s="21">
        <f>IF(SUM(T40:X40)&gt;=3,4,9)</f>
        <v>4</v>
      </c>
      <c r="AP40" s="21">
        <f>IF(SUM(Y40:AC40)&gt;=3,3,9)</f>
        <v>3</v>
      </c>
      <c r="AQ40" s="21">
        <f>IF(SUM(AD40:AH40)&gt;=3,2,9)</f>
        <v>2</v>
      </c>
      <c r="AR40" s="21">
        <f>IF(SUM(AI40:AM40)&gt;=3,1,9)</f>
        <v>9</v>
      </c>
      <c r="AS40" s="4">
        <f>MIN(AN40:AR40)</f>
        <v>2</v>
      </c>
      <c r="AT40" s="22" t="str">
        <f>IF(COUNTA(E40:I41)&lt;5,"",IF(AS40=1,"G",IF(AS40=2,"S",IF(AS40=3,"B",IF(AS40=4,"D",IF(AS40=5,"T"))))))</f>
        <v>S</v>
      </c>
      <c r="AU40" s="4" t="str">
        <f t="shared" si="4"/>
        <v/>
      </c>
      <c r="AX40" s="4">
        <f t="shared" si="5"/>
        <v>3</v>
      </c>
    </row>
    <row r="41" spans="1:50" ht="17.100000000000001" customHeight="1" thickBot="1" x14ac:dyDescent="0.25">
      <c r="A41" s="36"/>
      <c r="B41" s="36"/>
      <c r="C41" s="38"/>
      <c r="D41" s="38"/>
      <c r="E41" s="40"/>
      <c r="F41" s="40"/>
      <c r="G41" s="40"/>
      <c r="H41" s="40"/>
      <c r="I41" s="40"/>
      <c r="J41" s="26"/>
      <c r="K41" s="28"/>
      <c r="L41" s="30"/>
      <c r="M41" s="32"/>
      <c r="N41" s="34"/>
      <c r="O41" s="18"/>
      <c r="P41" s="19"/>
      <c r="Q41" s="19"/>
      <c r="R41" s="19"/>
      <c r="S41" s="19"/>
      <c r="T41" s="18"/>
      <c r="U41" s="19"/>
      <c r="V41" s="19"/>
      <c r="W41" s="19"/>
      <c r="X41" s="20"/>
      <c r="Y41" s="18"/>
      <c r="Z41" s="19"/>
      <c r="AA41" s="19"/>
      <c r="AB41" s="19"/>
      <c r="AC41" s="20"/>
      <c r="AD41" s="18"/>
      <c r="AE41" s="19"/>
      <c r="AF41" s="19"/>
      <c r="AG41" s="19"/>
      <c r="AH41" s="20"/>
      <c r="AI41" s="18"/>
      <c r="AJ41" s="19"/>
      <c r="AK41" s="19"/>
      <c r="AL41" s="19"/>
      <c r="AM41" s="20"/>
      <c r="AN41" s="21"/>
      <c r="AO41" s="21"/>
      <c r="AP41" s="21"/>
      <c r="AQ41" s="21"/>
      <c r="AR41" s="21"/>
      <c r="AS41" s="4"/>
      <c r="AT41" s="22"/>
      <c r="AU41" s="4" t="str">
        <f t="shared" si="4"/>
        <v/>
      </c>
      <c r="AX41" s="4">
        <f t="shared" si="5"/>
        <v>0</v>
      </c>
    </row>
    <row r="42" spans="1:50" ht="17.100000000000001" customHeight="1" x14ac:dyDescent="0.2">
      <c r="A42" s="35" t="s">
        <v>26</v>
      </c>
      <c r="B42" s="35" t="s">
        <v>27</v>
      </c>
      <c r="C42" s="37" t="s">
        <v>75</v>
      </c>
      <c r="D42" s="37">
        <v>10</v>
      </c>
      <c r="E42" s="39">
        <v>3</v>
      </c>
      <c r="F42" s="39" t="s">
        <v>78</v>
      </c>
      <c r="G42" s="39" t="s">
        <v>78</v>
      </c>
      <c r="H42" s="39">
        <v>3</v>
      </c>
      <c r="I42" s="39">
        <v>3</v>
      </c>
      <c r="J42" s="25"/>
      <c r="K42" s="27" t="s">
        <v>79</v>
      </c>
      <c r="L42" s="29"/>
      <c r="M42" s="41"/>
      <c r="N42" s="33" t="s">
        <v>88</v>
      </c>
    </row>
    <row r="43" spans="1:50" ht="17.100000000000001" customHeight="1" x14ac:dyDescent="0.2">
      <c r="A43" s="36"/>
      <c r="B43" s="36"/>
      <c r="C43" s="38"/>
      <c r="D43" s="38"/>
      <c r="E43" s="40"/>
      <c r="F43" s="40"/>
      <c r="G43" s="40"/>
      <c r="H43" s="40"/>
      <c r="I43" s="40"/>
      <c r="J43" s="26"/>
      <c r="K43" s="28"/>
      <c r="L43" s="30"/>
      <c r="M43" s="42"/>
      <c r="N43" s="34"/>
    </row>
    <row r="44" spans="1:50" ht="17.100000000000001" customHeight="1" x14ac:dyDescent="0.2">
      <c r="A44" s="35" t="s">
        <v>31</v>
      </c>
      <c r="B44" s="35" t="s">
        <v>32</v>
      </c>
      <c r="C44" s="37" t="s">
        <v>75</v>
      </c>
      <c r="D44" s="37">
        <v>10</v>
      </c>
      <c r="E44" s="39">
        <v>3</v>
      </c>
      <c r="F44" s="39">
        <v>2</v>
      </c>
      <c r="G44" s="39">
        <v>2</v>
      </c>
      <c r="H44" s="39">
        <v>3</v>
      </c>
      <c r="I44" s="39">
        <v>3</v>
      </c>
      <c r="J44" s="25"/>
      <c r="K44" s="27" t="s">
        <v>79</v>
      </c>
      <c r="L44" s="29"/>
      <c r="M44" s="41"/>
      <c r="N44" s="33" t="s">
        <v>88</v>
      </c>
    </row>
    <row r="45" spans="1:50" ht="17.100000000000001" customHeight="1" x14ac:dyDescent="0.2">
      <c r="A45" s="36"/>
      <c r="B45" s="36"/>
      <c r="C45" s="38"/>
      <c r="D45" s="38"/>
      <c r="E45" s="40"/>
      <c r="F45" s="40"/>
      <c r="G45" s="40"/>
      <c r="H45" s="40"/>
      <c r="I45" s="40"/>
      <c r="J45" s="26"/>
      <c r="K45" s="28"/>
      <c r="L45" s="30"/>
      <c r="M45" s="42"/>
      <c r="N45" s="34"/>
    </row>
    <row r="46" spans="1:50" ht="17.100000000000001" customHeight="1" x14ac:dyDescent="0.2">
      <c r="A46" s="35" t="s">
        <v>25</v>
      </c>
      <c r="B46" s="35" t="s">
        <v>16</v>
      </c>
      <c r="C46" s="37" t="s">
        <v>15</v>
      </c>
      <c r="D46" s="37">
        <v>4</v>
      </c>
      <c r="E46" s="39" t="s">
        <v>78</v>
      </c>
      <c r="F46" s="39">
        <v>3</v>
      </c>
      <c r="G46" s="39" t="s">
        <v>78</v>
      </c>
      <c r="H46" s="39">
        <v>3</v>
      </c>
      <c r="I46" s="39">
        <v>3</v>
      </c>
      <c r="J46" s="25"/>
      <c r="K46" s="27" t="s">
        <v>79</v>
      </c>
      <c r="L46" s="29"/>
      <c r="M46" s="41"/>
      <c r="N46" s="33" t="s">
        <v>88</v>
      </c>
    </row>
    <row r="47" spans="1:50" ht="17.100000000000001" customHeight="1" x14ac:dyDescent="0.2">
      <c r="A47" s="36"/>
      <c r="B47" s="36"/>
      <c r="C47" s="38"/>
      <c r="D47" s="38"/>
      <c r="E47" s="40"/>
      <c r="F47" s="40"/>
      <c r="G47" s="40"/>
      <c r="H47" s="40"/>
      <c r="I47" s="40"/>
      <c r="J47" s="26"/>
      <c r="K47" s="28"/>
      <c r="L47" s="30"/>
      <c r="M47" s="42"/>
      <c r="N47" s="34"/>
    </row>
    <row r="48" spans="1:50" ht="17.100000000000001" customHeight="1" x14ac:dyDescent="0.2">
      <c r="A48" s="35" t="s">
        <v>40</v>
      </c>
      <c r="B48" s="35" t="s">
        <v>41</v>
      </c>
      <c r="C48" s="37" t="s">
        <v>30</v>
      </c>
      <c r="D48" s="37">
        <v>7</v>
      </c>
      <c r="E48" s="39">
        <v>3</v>
      </c>
      <c r="F48" s="39">
        <v>3</v>
      </c>
      <c r="G48" s="39">
        <v>3</v>
      </c>
      <c r="H48" s="39">
        <v>2</v>
      </c>
      <c r="I48" s="39">
        <v>3</v>
      </c>
      <c r="J48" s="25"/>
      <c r="K48" s="27" t="s">
        <v>79</v>
      </c>
      <c r="L48" s="29"/>
      <c r="M48" s="31"/>
      <c r="N48" s="33" t="s">
        <v>88</v>
      </c>
    </row>
    <row r="49" spans="1:14" ht="17.100000000000001" customHeight="1" x14ac:dyDescent="0.2">
      <c r="A49" s="36"/>
      <c r="B49" s="36"/>
      <c r="C49" s="38"/>
      <c r="D49" s="38"/>
      <c r="E49" s="40"/>
      <c r="F49" s="40"/>
      <c r="G49" s="40"/>
      <c r="H49" s="40"/>
      <c r="I49" s="40"/>
      <c r="J49" s="26"/>
      <c r="K49" s="28"/>
      <c r="L49" s="30"/>
      <c r="M49" s="32"/>
      <c r="N49" s="34"/>
    </row>
    <row r="50" spans="1:14" ht="17.100000000000001" customHeight="1" x14ac:dyDescent="0.2">
      <c r="A50" s="35" t="s">
        <v>46</v>
      </c>
      <c r="B50" s="35" t="s">
        <v>34</v>
      </c>
      <c r="C50" s="37" t="s">
        <v>30</v>
      </c>
      <c r="D50" s="37">
        <v>12</v>
      </c>
      <c r="E50" s="39">
        <v>3</v>
      </c>
      <c r="F50" s="39">
        <v>1</v>
      </c>
      <c r="G50" s="39">
        <v>3</v>
      </c>
      <c r="H50" s="39">
        <v>3</v>
      </c>
      <c r="I50" s="39">
        <v>3</v>
      </c>
      <c r="J50" s="25"/>
      <c r="K50" s="27" t="s">
        <v>79</v>
      </c>
      <c r="L50" s="29"/>
      <c r="M50" s="31"/>
      <c r="N50" s="33" t="s">
        <v>88</v>
      </c>
    </row>
    <row r="51" spans="1:14" ht="17.100000000000001" customHeight="1" x14ac:dyDescent="0.2">
      <c r="A51" s="36"/>
      <c r="B51" s="36"/>
      <c r="C51" s="38"/>
      <c r="D51" s="38"/>
      <c r="E51" s="40"/>
      <c r="F51" s="40"/>
      <c r="G51" s="40"/>
      <c r="H51" s="40"/>
      <c r="I51" s="40"/>
      <c r="J51" s="26"/>
      <c r="K51" s="28"/>
      <c r="L51" s="30"/>
      <c r="M51" s="32"/>
      <c r="N51" s="34"/>
    </row>
    <row r="52" spans="1:14" ht="17.100000000000001" customHeight="1" x14ac:dyDescent="0.2">
      <c r="A52" s="35" t="s">
        <v>47</v>
      </c>
      <c r="B52" s="35" t="s">
        <v>48</v>
      </c>
      <c r="C52" s="37" t="s">
        <v>15</v>
      </c>
      <c r="D52" s="37">
        <v>14</v>
      </c>
      <c r="E52" s="39">
        <v>3</v>
      </c>
      <c r="F52" s="39">
        <v>2</v>
      </c>
      <c r="G52" s="39">
        <v>3</v>
      </c>
      <c r="H52" s="39">
        <v>3</v>
      </c>
      <c r="I52" s="39">
        <v>3</v>
      </c>
      <c r="J52" s="25"/>
      <c r="K52" s="27" t="s">
        <v>79</v>
      </c>
      <c r="L52" s="29"/>
      <c r="M52" s="31"/>
      <c r="N52" s="33" t="s">
        <v>88</v>
      </c>
    </row>
    <row r="53" spans="1:14" ht="17.100000000000001" customHeight="1" x14ac:dyDescent="0.2">
      <c r="A53" s="36"/>
      <c r="B53" s="36"/>
      <c r="C53" s="38"/>
      <c r="D53" s="38"/>
      <c r="E53" s="40"/>
      <c r="F53" s="40"/>
      <c r="G53" s="40"/>
      <c r="H53" s="40"/>
      <c r="I53" s="40"/>
      <c r="J53" s="26"/>
      <c r="K53" s="28"/>
      <c r="L53" s="30"/>
      <c r="M53" s="32"/>
      <c r="N53" s="34"/>
    </row>
    <row r="54" spans="1:14" ht="17.100000000000001" customHeight="1" x14ac:dyDescent="0.2">
      <c r="A54" s="35" t="s">
        <v>58</v>
      </c>
      <c r="B54" s="35" t="s">
        <v>59</v>
      </c>
      <c r="C54" s="37" t="s">
        <v>30</v>
      </c>
      <c r="D54" s="37">
        <v>12</v>
      </c>
      <c r="E54" s="39">
        <v>3</v>
      </c>
      <c r="F54" s="39">
        <v>2</v>
      </c>
      <c r="G54" s="39">
        <v>3</v>
      </c>
      <c r="H54" s="39">
        <v>3</v>
      </c>
      <c r="I54" s="39">
        <v>3</v>
      </c>
      <c r="J54" s="25"/>
      <c r="K54" s="27" t="s">
        <v>79</v>
      </c>
      <c r="L54" s="29"/>
      <c r="M54" s="31"/>
      <c r="N54" s="33" t="s">
        <v>88</v>
      </c>
    </row>
    <row r="55" spans="1:14" ht="17.100000000000001" customHeight="1" x14ac:dyDescent="0.2">
      <c r="A55" s="36"/>
      <c r="B55" s="36"/>
      <c r="C55" s="38"/>
      <c r="D55" s="38"/>
      <c r="E55" s="40"/>
      <c r="F55" s="40"/>
      <c r="G55" s="40"/>
      <c r="H55" s="40"/>
      <c r="I55" s="40"/>
      <c r="J55" s="26"/>
      <c r="K55" s="28"/>
      <c r="L55" s="30"/>
      <c r="M55" s="32"/>
      <c r="N55" s="34"/>
    </row>
    <row r="56" spans="1:14" ht="17.100000000000001" customHeight="1" x14ac:dyDescent="0.2">
      <c r="A56" s="35" t="s">
        <v>68</v>
      </c>
      <c r="B56" s="35" t="s">
        <v>43</v>
      </c>
      <c r="C56" s="37" t="s">
        <v>30</v>
      </c>
      <c r="D56" s="37">
        <v>16</v>
      </c>
      <c r="E56" s="39">
        <v>3</v>
      </c>
      <c r="F56" s="39">
        <v>2</v>
      </c>
      <c r="G56" s="39">
        <v>2</v>
      </c>
      <c r="H56" s="39">
        <v>3</v>
      </c>
      <c r="I56" s="39">
        <v>3</v>
      </c>
      <c r="J56" s="25"/>
      <c r="K56" s="27" t="s">
        <v>79</v>
      </c>
      <c r="L56" s="29"/>
      <c r="M56" s="31"/>
      <c r="N56" s="33" t="s">
        <v>88</v>
      </c>
    </row>
    <row r="57" spans="1:14" ht="17.100000000000001" customHeight="1" x14ac:dyDescent="0.2">
      <c r="A57" s="36"/>
      <c r="B57" s="36"/>
      <c r="C57" s="38"/>
      <c r="D57" s="38"/>
      <c r="E57" s="40"/>
      <c r="F57" s="40"/>
      <c r="G57" s="40"/>
      <c r="H57" s="40"/>
      <c r="I57" s="40"/>
      <c r="J57" s="26"/>
      <c r="K57" s="28"/>
      <c r="L57" s="30"/>
      <c r="M57" s="32"/>
      <c r="N57" s="34"/>
    </row>
    <row r="58" spans="1:14" ht="19.5" customHeight="1" x14ac:dyDescent="0.2">
      <c r="A58" s="35" t="s">
        <v>44</v>
      </c>
      <c r="B58" s="35" t="s">
        <v>45</v>
      </c>
      <c r="C58" s="37" t="s">
        <v>75</v>
      </c>
      <c r="D58" s="37">
        <v>10</v>
      </c>
      <c r="E58" s="39" t="s">
        <v>78</v>
      </c>
      <c r="F58" s="39">
        <v>3</v>
      </c>
      <c r="G58" s="39" t="s">
        <v>78</v>
      </c>
      <c r="H58" s="39" t="s">
        <v>78</v>
      </c>
      <c r="I58" s="39" t="s">
        <v>78</v>
      </c>
      <c r="J58" s="25"/>
      <c r="K58" s="27" t="s">
        <v>78</v>
      </c>
      <c r="L58" s="29"/>
      <c r="M58" s="31"/>
      <c r="N58" s="33" t="s">
        <v>89</v>
      </c>
    </row>
    <row r="59" spans="1:14" ht="12.75" customHeight="1" x14ac:dyDescent="0.2">
      <c r="A59" s="36"/>
      <c r="B59" s="36"/>
      <c r="C59" s="38"/>
      <c r="D59" s="38"/>
      <c r="E59" s="40"/>
      <c r="F59" s="40"/>
      <c r="G59" s="40"/>
      <c r="H59" s="40"/>
      <c r="I59" s="40"/>
      <c r="J59" s="26"/>
      <c r="K59" s="28"/>
      <c r="L59" s="30"/>
      <c r="M59" s="32"/>
      <c r="N59" s="34"/>
    </row>
    <row r="60" spans="1:14" ht="17.100000000000001" customHeight="1" x14ac:dyDescent="0.2">
      <c r="A60" s="35" t="s">
        <v>53</v>
      </c>
      <c r="B60" s="35" t="s">
        <v>54</v>
      </c>
      <c r="C60" s="37" t="s">
        <v>75</v>
      </c>
      <c r="D60" s="37">
        <v>6</v>
      </c>
      <c r="E60" s="39" t="s">
        <v>78</v>
      </c>
      <c r="F60" s="39" t="s">
        <v>78</v>
      </c>
      <c r="G60" s="39" t="s">
        <v>78</v>
      </c>
      <c r="H60" s="39" t="s">
        <v>78</v>
      </c>
      <c r="I60" s="39" t="s">
        <v>78</v>
      </c>
      <c r="J60" s="25"/>
      <c r="K60" s="27" t="s">
        <v>78</v>
      </c>
      <c r="L60" s="29"/>
      <c r="M60" s="31"/>
      <c r="N60" s="33" t="s">
        <v>89</v>
      </c>
    </row>
    <row r="61" spans="1:14" ht="17.100000000000001" customHeight="1" x14ac:dyDescent="0.2">
      <c r="A61" s="36"/>
      <c r="B61" s="36"/>
      <c r="C61" s="38"/>
      <c r="D61" s="38"/>
      <c r="E61" s="40"/>
      <c r="F61" s="40"/>
      <c r="G61" s="40"/>
      <c r="H61" s="40"/>
      <c r="I61" s="40"/>
      <c r="J61" s="26"/>
      <c r="K61" s="28"/>
      <c r="L61" s="30"/>
      <c r="M61" s="32"/>
      <c r="N61" s="34"/>
    </row>
    <row r="62" spans="1:14" ht="17.100000000000001" customHeight="1" x14ac:dyDescent="0.2">
      <c r="A62" s="35" t="s">
        <v>37</v>
      </c>
      <c r="B62" s="35" t="s">
        <v>38</v>
      </c>
      <c r="C62" s="37" t="s">
        <v>30</v>
      </c>
      <c r="D62" s="37">
        <v>8</v>
      </c>
      <c r="E62" s="39">
        <v>3</v>
      </c>
      <c r="F62" s="39" t="s">
        <v>78</v>
      </c>
      <c r="G62" s="39" t="s">
        <v>78</v>
      </c>
      <c r="H62" s="39" t="s">
        <v>78</v>
      </c>
      <c r="I62" s="39">
        <v>3</v>
      </c>
      <c r="J62" s="25"/>
      <c r="K62" s="27" t="s">
        <v>78</v>
      </c>
      <c r="L62" s="29"/>
      <c r="M62" s="41"/>
      <c r="N62" s="33" t="s">
        <v>89</v>
      </c>
    </row>
    <row r="63" spans="1:14" ht="17.100000000000001" customHeight="1" x14ac:dyDescent="0.2">
      <c r="A63" s="36"/>
      <c r="B63" s="36"/>
      <c r="C63" s="38"/>
      <c r="D63" s="38"/>
      <c r="E63" s="40"/>
      <c r="F63" s="40"/>
      <c r="G63" s="40"/>
      <c r="H63" s="40"/>
      <c r="I63" s="40"/>
      <c r="J63" s="26"/>
      <c r="K63" s="28"/>
      <c r="L63" s="30"/>
      <c r="M63" s="42"/>
      <c r="N63" s="34"/>
    </row>
    <row r="64" spans="1:14" ht="17.100000000000001" customHeight="1" x14ac:dyDescent="0.2">
      <c r="A64" s="35" t="s">
        <v>42</v>
      </c>
      <c r="B64" s="35" t="s">
        <v>43</v>
      </c>
      <c r="C64" s="37" t="s">
        <v>30</v>
      </c>
      <c r="D64" s="37">
        <v>9</v>
      </c>
      <c r="E64" s="39" t="s">
        <v>78</v>
      </c>
      <c r="F64" s="39">
        <v>3</v>
      </c>
      <c r="G64" s="39">
        <v>3</v>
      </c>
      <c r="H64" s="39" t="s">
        <v>78</v>
      </c>
      <c r="I64" s="39" t="s">
        <v>78</v>
      </c>
      <c r="J64" s="25"/>
      <c r="K64" s="27" t="s">
        <v>78</v>
      </c>
      <c r="L64" s="29"/>
      <c r="M64" s="31"/>
      <c r="N64" s="33" t="s">
        <v>89</v>
      </c>
    </row>
    <row r="65" spans="1:14" ht="13.5" customHeight="1" x14ac:dyDescent="0.2">
      <c r="A65" s="36"/>
      <c r="B65" s="36"/>
      <c r="C65" s="38"/>
      <c r="D65" s="38"/>
      <c r="E65" s="40"/>
      <c r="F65" s="40"/>
      <c r="G65" s="40"/>
      <c r="H65" s="40"/>
      <c r="I65" s="40"/>
      <c r="J65" s="26"/>
      <c r="K65" s="28"/>
      <c r="L65" s="30"/>
      <c r="M65" s="32"/>
      <c r="N65" s="34"/>
    </row>
  </sheetData>
  <sheetProtection password="9ED9" sheet="1" objects="1" scenarios="1" selectLockedCells="1" selectUnlockedCells="1"/>
  <sortState ref="A4:O65">
    <sortCondition ref="N4:N65"/>
  </sortState>
  <mergeCells count="448">
    <mergeCell ref="L20:L21"/>
    <mergeCell ref="M20:M21"/>
    <mergeCell ref="F20:F21"/>
    <mergeCell ref="G20:G21"/>
    <mergeCell ref="H20:H21"/>
    <mergeCell ref="I20:I21"/>
    <mergeCell ref="J20:J21"/>
    <mergeCell ref="K20:K21"/>
    <mergeCell ref="A26:A27"/>
    <mergeCell ref="B26:B27"/>
    <mergeCell ref="A2:A3"/>
    <mergeCell ref="B2:B3"/>
    <mergeCell ref="C2:C3"/>
    <mergeCell ref="D2:D3"/>
    <mergeCell ref="L12:L13"/>
    <mergeCell ref="M12:M13"/>
    <mergeCell ref="F12:F13"/>
    <mergeCell ref="G12:G13"/>
    <mergeCell ref="H12:H13"/>
    <mergeCell ref="I12:I13"/>
    <mergeCell ref="J12:J13"/>
    <mergeCell ref="K12:K13"/>
    <mergeCell ref="A12:A13"/>
    <mergeCell ref="B12:B13"/>
    <mergeCell ref="C12:C13"/>
    <mergeCell ref="D12:D13"/>
    <mergeCell ref="A6:A7"/>
    <mergeCell ref="B6:B7"/>
    <mergeCell ref="A8:A9"/>
    <mergeCell ref="B8:B9"/>
    <mergeCell ref="C8:C9"/>
    <mergeCell ref="D8:D9"/>
    <mergeCell ref="C6:C7"/>
    <mergeCell ref="D6:D7"/>
    <mergeCell ref="E18:E19"/>
    <mergeCell ref="G16:G17"/>
    <mergeCell ref="H16:H17"/>
    <mergeCell ref="G4:G5"/>
    <mergeCell ref="H4:H5"/>
    <mergeCell ref="A4:A5"/>
    <mergeCell ref="B4:B5"/>
    <mergeCell ref="C4:C5"/>
    <mergeCell ref="D4:D5"/>
    <mergeCell ref="F6:F7"/>
    <mergeCell ref="G6:G7"/>
    <mergeCell ref="H6:H7"/>
    <mergeCell ref="F16:F17"/>
    <mergeCell ref="A10:A11"/>
    <mergeCell ref="B10:B11"/>
    <mergeCell ref="C10:C11"/>
    <mergeCell ref="D10:D11"/>
    <mergeCell ref="C16:C17"/>
    <mergeCell ref="D16:D17"/>
    <mergeCell ref="E16:E17"/>
    <mergeCell ref="E4:E5"/>
    <mergeCell ref="E10:E11"/>
    <mergeCell ref="E12:E13"/>
    <mergeCell ref="K16:K17"/>
    <mergeCell ref="L16:L17"/>
    <mergeCell ref="M2:M3"/>
    <mergeCell ref="E2:E3"/>
    <mergeCell ref="M16:M17"/>
    <mergeCell ref="I16:I17"/>
    <mergeCell ref="J16:J17"/>
    <mergeCell ref="L2:L3"/>
    <mergeCell ref="G2:G3"/>
    <mergeCell ref="F2:F3"/>
    <mergeCell ref="H2:H3"/>
    <mergeCell ref="M4:M5"/>
    <mergeCell ref="K6:K7"/>
    <mergeCell ref="M8:M9"/>
    <mergeCell ref="L6:L7"/>
    <mergeCell ref="M6:M7"/>
    <mergeCell ref="K4:K5"/>
    <mergeCell ref="L4:L5"/>
    <mergeCell ref="F4:F5"/>
    <mergeCell ref="L8:L9"/>
    <mergeCell ref="I2:I3"/>
    <mergeCell ref="I8:I9"/>
    <mergeCell ref="H8:H9"/>
    <mergeCell ref="E6:E7"/>
    <mergeCell ref="F8:F9"/>
    <mergeCell ref="J2:J3"/>
    <mergeCell ref="J8:J9"/>
    <mergeCell ref="I4:I5"/>
    <mergeCell ref="J4:J5"/>
    <mergeCell ref="J6:J7"/>
    <mergeCell ref="G8:G9"/>
    <mergeCell ref="E8:E9"/>
    <mergeCell ref="K8:K9"/>
    <mergeCell ref="K2:K3"/>
    <mergeCell ref="I6:I7"/>
    <mergeCell ref="M10:M11"/>
    <mergeCell ref="F10:F11"/>
    <mergeCell ref="G10:G11"/>
    <mergeCell ref="H10:H11"/>
    <mergeCell ref="I10:I11"/>
    <mergeCell ref="J10:J11"/>
    <mergeCell ref="K10:K11"/>
    <mergeCell ref="K18:K19"/>
    <mergeCell ref="L18:L19"/>
    <mergeCell ref="M18:M19"/>
    <mergeCell ref="H14:H15"/>
    <mergeCell ref="I14:I15"/>
    <mergeCell ref="J14:J15"/>
    <mergeCell ref="K14:K15"/>
    <mergeCell ref="F18:F19"/>
    <mergeCell ref="G18:G19"/>
    <mergeCell ref="H18:H19"/>
    <mergeCell ref="I18:I19"/>
    <mergeCell ref="J18:J19"/>
    <mergeCell ref="L14:L15"/>
    <mergeCell ref="M14:M15"/>
    <mergeCell ref="L10:L11"/>
    <mergeCell ref="M22:M23"/>
    <mergeCell ref="G22:G23"/>
    <mergeCell ref="H22:H23"/>
    <mergeCell ref="I22:I23"/>
    <mergeCell ref="J22:J23"/>
    <mergeCell ref="K22:K23"/>
    <mergeCell ref="L22:L23"/>
    <mergeCell ref="M24:M25"/>
    <mergeCell ref="H24:H25"/>
    <mergeCell ref="I24:I25"/>
    <mergeCell ref="J24:J25"/>
    <mergeCell ref="K24:K25"/>
    <mergeCell ref="L24:L25"/>
    <mergeCell ref="G24:G25"/>
    <mergeCell ref="L36:L37"/>
    <mergeCell ref="M36:M37"/>
    <mergeCell ref="F36:F37"/>
    <mergeCell ref="G36:G37"/>
    <mergeCell ref="K36:K37"/>
    <mergeCell ref="A36:A37"/>
    <mergeCell ref="B36:B37"/>
    <mergeCell ref="M30:M31"/>
    <mergeCell ref="G30:G31"/>
    <mergeCell ref="H30:H31"/>
    <mergeCell ref="I30:I31"/>
    <mergeCell ref="J30:J31"/>
    <mergeCell ref="K30:K31"/>
    <mergeCell ref="L30:L31"/>
    <mergeCell ref="L34:L35"/>
    <mergeCell ref="M34:M35"/>
    <mergeCell ref="M32:M33"/>
    <mergeCell ref="H32:H33"/>
    <mergeCell ref="I32:I33"/>
    <mergeCell ref="J32:J33"/>
    <mergeCell ref="K32:K33"/>
    <mergeCell ref="L32:L33"/>
    <mergeCell ref="A22:A23"/>
    <mergeCell ref="A16:A17"/>
    <mergeCell ref="A18:A19"/>
    <mergeCell ref="B18:B19"/>
    <mergeCell ref="C18:C19"/>
    <mergeCell ref="D18:D19"/>
    <mergeCell ref="F14:F15"/>
    <mergeCell ref="G14:G15"/>
    <mergeCell ref="B22:B23"/>
    <mergeCell ref="C22:C23"/>
    <mergeCell ref="D22:D23"/>
    <mergeCell ref="E22:E23"/>
    <mergeCell ref="A20:A21"/>
    <mergeCell ref="B20:B21"/>
    <mergeCell ref="C20:C21"/>
    <mergeCell ref="D20:D21"/>
    <mergeCell ref="E20:E21"/>
    <mergeCell ref="F22:F23"/>
    <mergeCell ref="A14:A15"/>
    <mergeCell ref="B14:B15"/>
    <mergeCell ref="C14:C15"/>
    <mergeCell ref="D14:D15"/>
    <mergeCell ref="E14:E15"/>
    <mergeCell ref="B16:B17"/>
    <mergeCell ref="I26:I27"/>
    <mergeCell ref="J26:J27"/>
    <mergeCell ref="K26:K27"/>
    <mergeCell ref="L26:L27"/>
    <mergeCell ref="M26:M27"/>
    <mergeCell ref="A28:A29"/>
    <mergeCell ref="B28:B29"/>
    <mergeCell ref="A24:A25"/>
    <mergeCell ref="B24:B25"/>
    <mergeCell ref="C24:C25"/>
    <mergeCell ref="D24:D25"/>
    <mergeCell ref="E24:E25"/>
    <mergeCell ref="F24:F25"/>
    <mergeCell ref="C28:C29"/>
    <mergeCell ref="D28:D29"/>
    <mergeCell ref="E28:E29"/>
    <mergeCell ref="L28:L29"/>
    <mergeCell ref="M28:M29"/>
    <mergeCell ref="F28:F29"/>
    <mergeCell ref="G28:G29"/>
    <mergeCell ref="H28:H29"/>
    <mergeCell ref="I28:I29"/>
    <mergeCell ref="J28:J29"/>
    <mergeCell ref="K28:K29"/>
    <mergeCell ref="C26:C27"/>
    <mergeCell ref="D26:D27"/>
    <mergeCell ref="E26:E27"/>
    <mergeCell ref="F26:F27"/>
    <mergeCell ref="G26:G27"/>
    <mergeCell ref="H26:H27"/>
    <mergeCell ref="A30:A31"/>
    <mergeCell ref="B30:B31"/>
    <mergeCell ref="C30:C31"/>
    <mergeCell ref="D30:D31"/>
    <mergeCell ref="E30:E31"/>
    <mergeCell ref="F30:F31"/>
    <mergeCell ref="J36:J37"/>
    <mergeCell ref="K34:K35"/>
    <mergeCell ref="A32:A33"/>
    <mergeCell ref="B32:B33"/>
    <mergeCell ref="C32:C33"/>
    <mergeCell ref="D32:D33"/>
    <mergeCell ref="J38:J39"/>
    <mergeCell ref="K38:K39"/>
    <mergeCell ref="L38:L39"/>
    <mergeCell ref="E32:E33"/>
    <mergeCell ref="F32:F33"/>
    <mergeCell ref="G32:G33"/>
    <mergeCell ref="A34:A35"/>
    <mergeCell ref="B34:B35"/>
    <mergeCell ref="C34:C35"/>
    <mergeCell ref="D34:D35"/>
    <mergeCell ref="E34:E35"/>
    <mergeCell ref="F34:F35"/>
    <mergeCell ref="G34:G35"/>
    <mergeCell ref="C36:C37"/>
    <mergeCell ref="D36:D37"/>
    <mergeCell ref="E36:E37"/>
    <mergeCell ref="I34:I35"/>
    <mergeCell ref="J34:J35"/>
    <mergeCell ref="H34:H35"/>
    <mergeCell ref="A40:A41"/>
    <mergeCell ref="B40:B41"/>
    <mergeCell ref="C40:C41"/>
    <mergeCell ref="D40:D41"/>
    <mergeCell ref="E40:E41"/>
    <mergeCell ref="F40:F41"/>
    <mergeCell ref="G40:G41"/>
    <mergeCell ref="I40:I41"/>
    <mergeCell ref="H40:H41"/>
    <mergeCell ref="H36:H37"/>
    <mergeCell ref="I36:I37"/>
    <mergeCell ref="E42:E43"/>
    <mergeCell ref="F42:F43"/>
    <mergeCell ref="G42:G43"/>
    <mergeCell ref="H42:H43"/>
    <mergeCell ref="M38:M39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M40:M41"/>
    <mergeCell ref="J40:J41"/>
    <mergeCell ref="K40:K41"/>
    <mergeCell ref="L40:L41"/>
    <mergeCell ref="G46:G47"/>
    <mergeCell ref="H46:H47"/>
    <mergeCell ref="I42:I43"/>
    <mergeCell ref="J42:J43"/>
    <mergeCell ref="K42:K43"/>
    <mergeCell ref="L42:L43"/>
    <mergeCell ref="M42:M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A42:A43"/>
    <mergeCell ref="B42:B43"/>
    <mergeCell ref="C42:C43"/>
    <mergeCell ref="D42:D43"/>
    <mergeCell ref="I46:I47"/>
    <mergeCell ref="J46:J47"/>
    <mergeCell ref="K46:K47"/>
    <mergeCell ref="L46:L47"/>
    <mergeCell ref="M46:M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A46:A47"/>
    <mergeCell ref="B46:B47"/>
    <mergeCell ref="C46:C47"/>
    <mergeCell ref="D46:D47"/>
    <mergeCell ref="E46:E47"/>
    <mergeCell ref="F46:F47"/>
    <mergeCell ref="K50:K51"/>
    <mergeCell ref="L50:L51"/>
    <mergeCell ref="M50:M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A50:A51"/>
    <mergeCell ref="B50:B51"/>
    <mergeCell ref="C50:C51"/>
    <mergeCell ref="D50:D51"/>
    <mergeCell ref="E50:E51"/>
    <mergeCell ref="F50:F51"/>
    <mergeCell ref="G50:G51"/>
    <mergeCell ref="H50:H51"/>
    <mergeCell ref="A54:A55"/>
    <mergeCell ref="B54:B55"/>
    <mergeCell ref="C54:C55"/>
    <mergeCell ref="D54:D55"/>
    <mergeCell ref="E54:E55"/>
    <mergeCell ref="F54:F55"/>
    <mergeCell ref="G54:G55"/>
    <mergeCell ref="H54:H55"/>
    <mergeCell ref="I50:I51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A58:A59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H60:H61"/>
    <mergeCell ref="I62:I63"/>
    <mergeCell ref="J62:J63"/>
    <mergeCell ref="K62:K63"/>
    <mergeCell ref="L62:L63"/>
    <mergeCell ref="M62:M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22:N23"/>
    <mergeCell ref="N24:N25"/>
    <mergeCell ref="N26:N27"/>
    <mergeCell ref="N28:N29"/>
    <mergeCell ref="N30:N31"/>
    <mergeCell ref="N32:N33"/>
    <mergeCell ref="N34:N35"/>
    <mergeCell ref="N36:N37"/>
    <mergeCell ref="N2:N3"/>
    <mergeCell ref="N4:N5"/>
    <mergeCell ref="N6:N7"/>
    <mergeCell ref="N8:N9"/>
    <mergeCell ref="N10:N11"/>
    <mergeCell ref="N12:N13"/>
    <mergeCell ref="N14:N15"/>
    <mergeCell ref="N18:N19"/>
    <mergeCell ref="N20:N21"/>
    <mergeCell ref="N16:N17"/>
    <mergeCell ref="D60:D61"/>
    <mergeCell ref="E60:E61"/>
    <mergeCell ref="F60:F61"/>
    <mergeCell ref="G60:G61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I60:I61"/>
    <mergeCell ref="I54:I55"/>
    <mergeCell ref="J54:J55"/>
    <mergeCell ref="K54:K55"/>
    <mergeCell ref="L54:L55"/>
    <mergeCell ref="M54:M55"/>
    <mergeCell ref="J56:J57"/>
    <mergeCell ref="K56:K57"/>
    <mergeCell ref="L56:L57"/>
    <mergeCell ref="M56:M57"/>
    <mergeCell ref="J50:J51"/>
    <mergeCell ref="J60:J61"/>
    <mergeCell ref="K60:K61"/>
    <mergeCell ref="L60:L61"/>
    <mergeCell ref="M60:M61"/>
    <mergeCell ref="N60:N61"/>
    <mergeCell ref="N56:N57"/>
    <mergeCell ref="N62:N63"/>
    <mergeCell ref="N64:N65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B60:B61"/>
    <mergeCell ref="C60:C61"/>
  </mergeCells>
  <phoneticPr fontId="5" type="noConversion"/>
  <printOptions horizontalCentered="1" verticalCentered="1"/>
  <pageMargins left="0.59055118110236227" right="0.59055118110236227" top="0.94488188976377963" bottom="0.55118110236220474" header="0.9055118110236221" footer="0.31496062992125984"/>
  <pageSetup paperSize="9" scale="56" fitToHeight="0" orientation="portrait" r:id="rId1"/>
  <headerFooter alignWithMargins="0">
    <oddHeader>&amp;C&amp;20Bewertungsübersicht Landesmeisterschaft 2015 für Tirol - Vorarlberg - Südtirol</oddHeader>
    <oddFooter xml:space="preserve">&amp;R&amp;12Seite &amp;P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 Bewertungsübersicht LM</vt:lpstr>
      <vt:lpstr>' Bewertungsübersicht LM'!Druckbereich</vt:lpstr>
      <vt:lpstr>' Bewertungsübersicht LM'!Drucktitel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Administrator</cp:lastModifiedBy>
  <cp:lastPrinted>2015-04-15T06:04:40Z</cp:lastPrinted>
  <dcterms:created xsi:type="dcterms:W3CDTF">2005-11-20T17:19:43Z</dcterms:created>
  <dcterms:modified xsi:type="dcterms:W3CDTF">2015-04-15T06:27:55Z</dcterms:modified>
</cp:coreProperties>
</file>